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yamazaki84245\Desktop\今年やること\公契約\20260924各課＆事業者向けHP掲載通知\"/>
    </mc:Choice>
  </mc:AlternateContent>
  <xr:revisionPtr revIDLastSave="0" documentId="13_ncr:1_{B7D26CC5-05B0-405D-B8AF-0FB7F5C9FA4C}" xr6:coauthVersionLast="45" xr6:coauthVersionMax="47" xr10:uidLastSave="{00000000-0000-0000-0000-000000000000}"/>
  <bookViews>
    <workbookView xWindow="-120" yWindow="-120" windowWidth="29040" windowHeight="15840" xr2:uid="{00000000-000D-0000-FFFF-FFFF00000000}"/>
  </bookViews>
  <sheets>
    <sheet name="様式第2号" sheetId="15" r:id="rId1"/>
    <sheet name="記入例" sheetId="13" r:id="rId2"/>
    <sheet name="記入要領" sheetId="2" r:id="rId3"/>
    <sheet name="注意点" sheetId="4" r:id="rId4"/>
    <sheet name="職種説明" sheetId="12" r:id="rId5"/>
    <sheet name="単価一覧表" sheetId="14" r:id="rId6"/>
    <sheet name="ドロップダウン" sheetId="3" state="hidden" r:id="rId7"/>
  </sheets>
  <externalReferences>
    <externalReference r:id="rId8"/>
  </externalReferences>
  <definedNames>
    <definedName name="_xlnm.Print_Area" localSheetId="1">記入例!$A$1:$AE$41</definedName>
    <definedName name="_xlnm.Print_Area" localSheetId="0">様式第2号!$A$3:$AE$43</definedName>
    <definedName name="_xlnm.Print_Titles" localSheetId="4">職種説明!$3:$3</definedName>
    <definedName name="委託業種">#REF!</definedName>
    <definedName name="委託職種">#REF!</definedName>
    <definedName name="給与形態">#REF!</definedName>
    <definedName name="従事状況">[1]Sheet2!$D$1:$D$5</definedName>
    <definedName name="職種">#REF!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B43" i="15" l="1"/>
  <c r="Y43" i="15"/>
  <c r="U43" i="15"/>
  <c r="R43" i="15"/>
  <c r="P43" i="15"/>
  <c r="AB42" i="15"/>
  <c r="Y42" i="15"/>
  <c r="U42" i="15"/>
  <c r="R42" i="15"/>
  <c r="P42" i="15"/>
  <c r="S42" i="15" s="1"/>
  <c r="V42" i="15" s="1"/>
  <c r="AA42" i="15" s="1"/>
  <c r="AE42" i="15" s="1"/>
  <c r="AB41" i="15"/>
  <c r="Y41" i="15"/>
  <c r="U41" i="15"/>
  <c r="R41" i="15"/>
  <c r="P41" i="15"/>
  <c r="S41" i="15" s="1"/>
  <c r="V41" i="15" s="1"/>
  <c r="AA41" i="15" s="1"/>
  <c r="AB40" i="15"/>
  <c r="Y40" i="15"/>
  <c r="U40" i="15"/>
  <c r="R40" i="15"/>
  <c r="P40" i="15"/>
  <c r="AB39" i="15"/>
  <c r="Y39" i="15"/>
  <c r="U39" i="15"/>
  <c r="R39" i="15"/>
  <c r="P39" i="15"/>
  <c r="AB38" i="15"/>
  <c r="Y38" i="15"/>
  <c r="U38" i="15"/>
  <c r="R38" i="15"/>
  <c r="P38" i="15"/>
  <c r="AB37" i="15"/>
  <c r="Y37" i="15"/>
  <c r="U37" i="15"/>
  <c r="R37" i="15"/>
  <c r="P37" i="15"/>
  <c r="AB36" i="15"/>
  <c r="Y36" i="15"/>
  <c r="U36" i="15"/>
  <c r="R36" i="15"/>
  <c r="S36" i="15" s="1"/>
  <c r="V36" i="15" s="1"/>
  <c r="AA36" i="15" s="1"/>
  <c r="AE36" i="15" s="1"/>
  <c r="P36" i="15"/>
  <c r="AB35" i="15"/>
  <c r="Y35" i="15"/>
  <c r="U35" i="15"/>
  <c r="R35" i="15"/>
  <c r="P35" i="15"/>
  <c r="AB34" i="15"/>
  <c r="Y34" i="15"/>
  <c r="U34" i="15"/>
  <c r="R34" i="15"/>
  <c r="P34" i="15"/>
  <c r="S34" i="15" s="1"/>
  <c r="V34" i="15" s="1"/>
  <c r="AB33" i="15"/>
  <c r="Y33" i="15"/>
  <c r="U33" i="15"/>
  <c r="R33" i="15"/>
  <c r="P33" i="15"/>
  <c r="S33" i="15" s="1"/>
  <c r="AB32" i="15"/>
  <c r="Y32" i="15"/>
  <c r="U32" i="15"/>
  <c r="R32" i="15"/>
  <c r="P32" i="15"/>
  <c r="S32" i="15" s="1"/>
  <c r="V32" i="15" s="1"/>
  <c r="AB31" i="15"/>
  <c r="Y31" i="15"/>
  <c r="U31" i="15"/>
  <c r="R31" i="15"/>
  <c r="P31" i="15"/>
  <c r="AB30" i="15"/>
  <c r="Y30" i="15"/>
  <c r="U30" i="15"/>
  <c r="R30" i="15"/>
  <c r="S30" i="15" s="1"/>
  <c r="P30" i="15"/>
  <c r="AB29" i="15"/>
  <c r="Y29" i="15"/>
  <c r="U29" i="15"/>
  <c r="R29" i="15"/>
  <c r="P29" i="15"/>
  <c r="AB28" i="15"/>
  <c r="Y28" i="15"/>
  <c r="U28" i="15"/>
  <c r="R28" i="15"/>
  <c r="P28" i="15"/>
  <c r="AB27" i="15"/>
  <c r="Y27" i="15"/>
  <c r="U27" i="15"/>
  <c r="R27" i="15"/>
  <c r="P27" i="15"/>
  <c r="AB26" i="15"/>
  <c r="Y26" i="15"/>
  <c r="U26" i="15"/>
  <c r="R26" i="15"/>
  <c r="P26" i="15"/>
  <c r="S26" i="15" s="1"/>
  <c r="V26" i="15" s="1"/>
  <c r="AA26" i="15" s="1"/>
  <c r="AE26" i="15" s="1"/>
  <c r="AB25" i="15"/>
  <c r="Y25" i="15"/>
  <c r="U25" i="15"/>
  <c r="R25" i="15"/>
  <c r="P25" i="15"/>
  <c r="AB24" i="15"/>
  <c r="Y24" i="15"/>
  <c r="U24" i="15"/>
  <c r="R24" i="15"/>
  <c r="P24" i="15"/>
  <c r="AB23" i="15"/>
  <c r="Y23" i="15"/>
  <c r="U23" i="15"/>
  <c r="R23" i="15"/>
  <c r="P23" i="15"/>
  <c r="AB22" i="15"/>
  <c r="Y22" i="15"/>
  <c r="U22" i="15"/>
  <c r="R22" i="15"/>
  <c r="P22" i="15"/>
  <c r="S22" i="15" s="1"/>
  <c r="AB21" i="15"/>
  <c r="Y21" i="15"/>
  <c r="U21" i="15"/>
  <c r="R21" i="15"/>
  <c r="P21" i="15"/>
  <c r="AB20" i="15"/>
  <c r="Y20" i="15"/>
  <c r="U20" i="15"/>
  <c r="R20" i="15"/>
  <c r="P20" i="15"/>
  <c r="S20" i="15" s="1"/>
  <c r="V20" i="15" s="1"/>
  <c r="AA20" i="15" s="1"/>
  <c r="AB19" i="15"/>
  <c r="Y19" i="15"/>
  <c r="U19" i="15"/>
  <c r="R19" i="15"/>
  <c r="P19" i="15"/>
  <c r="AB18" i="15"/>
  <c r="Y18" i="15"/>
  <c r="U18" i="15"/>
  <c r="R18" i="15"/>
  <c r="S18" i="15" s="1"/>
  <c r="P18" i="15"/>
  <c r="AB17" i="15"/>
  <c r="Y17" i="15"/>
  <c r="U17" i="15"/>
  <c r="R17" i="15"/>
  <c r="P17" i="15"/>
  <c r="AB16" i="15"/>
  <c r="Y16" i="15"/>
  <c r="U16" i="15"/>
  <c r="R16" i="15"/>
  <c r="P16" i="15"/>
  <c r="AB15" i="15"/>
  <c r="Y15" i="15"/>
  <c r="U15" i="15"/>
  <c r="R15" i="15"/>
  <c r="P15" i="15"/>
  <c r="S15" i="15" s="1"/>
  <c r="V15" i="15" s="1"/>
  <c r="AA15" i="15" s="1"/>
  <c r="AB14" i="15"/>
  <c r="Y14" i="15"/>
  <c r="U14" i="15"/>
  <c r="R14" i="15"/>
  <c r="P14" i="15"/>
  <c r="S14" i="15" s="1"/>
  <c r="S25" i="15" l="1"/>
  <c r="S39" i="15"/>
  <c r="V39" i="15" s="1"/>
  <c r="AA39" i="15" s="1"/>
  <c r="AE39" i="15" s="1"/>
  <c r="S24" i="15"/>
  <c r="V24" i="15" s="1"/>
  <c r="AA24" i="15" s="1"/>
  <c r="AE24" i="15" s="1"/>
  <c r="S38" i="15"/>
  <c r="V38" i="15" s="1"/>
  <c r="AA38" i="15" s="1"/>
  <c r="S35" i="15"/>
  <c r="V35" i="15" s="1"/>
  <c r="AA35" i="15" s="1"/>
  <c r="S23" i="15"/>
  <c r="V23" i="15" s="1"/>
  <c r="AA23" i="15" s="1"/>
  <c r="AE23" i="15" s="1"/>
  <c r="AA34" i="15"/>
  <c r="V22" i="15"/>
  <c r="AA22" i="15" s="1"/>
  <c r="AD22" i="15" s="1"/>
  <c r="V33" i="15"/>
  <c r="AA33" i="15" s="1"/>
  <c r="AD33" i="15" s="1"/>
  <c r="AD42" i="15"/>
  <c r="S19" i="15"/>
  <c r="V19" i="15" s="1"/>
  <c r="AA19" i="15" s="1"/>
  <c r="AC19" i="15" s="1"/>
  <c r="S21" i="15"/>
  <c r="V21" i="15" s="1"/>
  <c r="AA21" i="15" s="1"/>
  <c r="AC21" i="15" s="1"/>
  <c r="V25" i="15"/>
  <c r="AA25" i="15" s="1"/>
  <c r="S31" i="15"/>
  <c r="S40" i="15"/>
  <c r="V40" i="15" s="1"/>
  <c r="AA40" i="15" s="1"/>
  <c r="AE40" i="15" s="1"/>
  <c r="S43" i="15"/>
  <c r="V43" i="15" s="1"/>
  <c r="AA43" i="15" s="1"/>
  <c r="AC43" i="15" s="1"/>
  <c r="S16" i="15"/>
  <c r="V16" i="15" s="1"/>
  <c r="AA16" i="15" s="1"/>
  <c r="AD16" i="15" s="1"/>
  <c r="S17" i="15"/>
  <c r="V17" i="15" s="1"/>
  <c r="AA17" i="15" s="1"/>
  <c r="AE17" i="15" s="1"/>
  <c r="S29" i="15"/>
  <c r="V29" i="15" s="1"/>
  <c r="AA29" i="15" s="1"/>
  <c r="V31" i="15"/>
  <c r="AA31" i="15" s="1"/>
  <c r="AC31" i="15" s="1"/>
  <c r="S37" i="15"/>
  <c r="V37" i="15" s="1"/>
  <c r="AA37" i="15" s="1"/>
  <c r="AD37" i="15" s="1"/>
  <c r="S27" i="15"/>
  <c r="V27" i="15" s="1"/>
  <c r="AA27" i="15" s="1"/>
  <c r="AC27" i="15" s="1"/>
  <c r="AD24" i="15"/>
  <c r="V18" i="15"/>
  <c r="AA18" i="15" s="1"/>
  <c r="AE18" i="15" s="1"/>
  <c r="V14" i="15"/>
  <c r="AA14" i="15" s="1"/>
  <c r="AE35" i="15"/>
  <c r="AD35" i="15"/>
  <c r="AC35" i="15"/>
  <c r="AE22" i="15"/>
  <c r="AD31" i="15"/>
  <c r="AE43" i="15"/>
  <c r="AC15" i="15"/>
  <c r="AE15" i="15"/>
  <c r="AD15" i="15"/>
  <c r="AD34" i="15"/>
  <c r="AC34" i="15"/>
  <c r="AE34" i="15"/>
  <c r="AC33" i="15"/>
  <c r="AE33" i="15"/>
  <c r="AE29" i="15"/>
  <c r="AD29" i="15"/>
  <c r="AC29" i="15"/>
  <c r="AD40" i="15"/>
  <c r="AC40" i="15"/>
  <c r="AC25" i="15"/>
  <c r="AE25" i="15"/>
  <c r="AD25" i="15"/>
  <c r="AC37" i="15"/>
  <c r="AE37" i="15"/>
  <c r="AC39" i="15"/>
  <c r="AD39" i="15"/>
  <c r="AD20" i="15"/>
  <c r="AC20" i="15"/>
  <c r="AD23" i="15"/>
  <c r="AE20" i="15"/>
  <c r="AE27" i="15"/>
  <c r="AD38" i="15"/>
  <c r="AC38" i="15"/>
  <c r="AE41" i="15"/>
  <c r="AD41" i="15"/>
  <c r="AC23" i="15"/>
  <c r="AC24" i="15"/>
  <c r="S28" i="15"/>
  <c r="V28" i="15" s="1"/>
  <c r="AA28" i="15" s="1"/>
  <c r="AE38" i="15"/>
  <c r="AD26" i="15"/>
  <c r="AC26" i="15"/>
  <c r="AC36" i="15"/>
  <c r="AC41" i="15"/>
  <c r="V30" i="15"/>
  <c r="AA30" i="15" s="1"/>
  <c r="AA32" i="15"/>
  <c r="AD36" i="15"/>
  <c r="AC42" i="15"/>
  <c r="AE31" i="15" l="1"/>
  <c r="AC22" i="15"/>
  <c r="AC17" i="15"/>
  <c r="AD21" i="15"/>
  <c r="AD17" i="15"/>
  <c r="AE21" i="15"/>
  <c r="AD27" i="15"/>
  <c r="AD43" i="15"/>
  <c r="AE19" i="15"/>
  <c r="AD19" i="15"/>
  <c r="AD18" i="15"/>
  <c r="AC18" i="15"/>
  <c r="AC16" i="15"/>
  <c r="AE16" i="15"/>
  <c r="AE30" i="15"/>
  <c r="AD30" i="15"/>
  <c r="AC30" i="15"/>
  <c r="AD28" i="15"/>
  <c r="AC28" i="15"/>
  <c r="AE28" i="15"/>
  <c r="AD14" i="15"/>
  <c r="AC14" i="15"/>
  <c r="AE14" i="15"/>
  <c r="AD32" i="15"/>
  <c r="AC32" i="15"/>
  <c r="AE32" i="15"/>
  <c r="AB13" i="13"/>
  <c r="AB14" i="13"/>
  <c r="AB15" i="13"/>
  <c r="AB16" i="13"/>
  <c r="AB17" i="13"/>
  <c r="AB18" i="13"/>
  <c r="AB19" i="13"/>
  <c r="AB20" i="13"/>
  <c r="AB21" i="13"/>
  <c r="AB22" i="13"/>
  <c r="AB23" i="13"/>
  <c r="AB24" i="13"/>
  <c r="AB25" i="13"/>
  <c r="AB26" i="13"/>
  <c r="AB27" i="13"/>
  <c r="AB28" i="13"/>
  <c r="AB29" i="13"/>
  <c r="AB30" i="13"/>
  <c r="AB31" i="13"/>
  <c r="AB32" i="13"/>
  <c r="AB33" i="13"/>
  <c r="AB34" i="13"/>
  <c r="AB35" i="13"/>
  <c r="AB36" i="13"/>
  <c r="AB37" i="13"/>
  <c r="AB38" i="13"/>
  <c r="AB39" i="13"/>
  <c r="AB40" i="13"/>
  <c r="AB41" i="13"/>
  <c r="AB12" i="13"/>
  <c r="Y16" i="13" l="1"/>
  <c r="Y18" i="13"/>
  <c r="Y19" i="13"/>
  <c r="Y41" i="13"/>
  <c r="U41" i="13"/>
  <c r="R41" i="13"/>
  <c r="P41" i="13"/>
  <c r="Y40" i="13"/>
  <c r="U40" i="13"/>
  <c r="R40" i="13"/>
  <c r="P40" i="13"/>
  <c r="Y39" i="13"/>
  <c r="U39" i="13"/>
  <c r="R39" i="13"/>
  <c r="P39" i="13"/>
  <c r="Y38" i="13"/>
  <c r="U38" i="13"/>
  <c r="R38" i="13"/>
  <c r="P38" i="13"/>
  <c r="Y37" i="13"/>
  <c r="U37" i="13"/>
  <c r="R37" i="13"/>
  <c r="P37" i="13"/>
  <c r="Y36" i="13"/>
  <c r="U36" i="13"/>
  <c r="R36" i="13"/>
  <c r="P36" i="13"/>
  <c r="Y35" i="13"/>
  <c r="U35" i="13"/>
  <c r="R35" i="13"/>
  <c r="P35" i="13"/>
  <c r="Y34" i="13"/>
  <c r="U34" i="13"/>
  <c r="R34" i="13"/>
  <c r="P34" i="13"/>
  <c r="Y33" i="13"/>
  <c r="U33" i="13"/>
  <c r="R33" i="13"/>
  <c r="P33" i="13"/>
  <c r="Y32" i="13"/>
  <c r="U32" i="13"/>
  <c r="R32" i="13"/>
  <c r="P32" i="13"/>
  <c r="Y31" i="13"/>
  <c r="U31" i="13"/>
  <c r="R31" i="13"/>
  <c r="P31" i="13"/>
  <c r="Y30" i="13"/>
  <c r="U30" i="13"/>
  <c r="R30" i="13"/>
  <c r="P30" i="13"/>
  <c r="Y29" i="13"/>
  <c r="U29" i="13"/>
  <c r="R29" i="13"/>
  <c r="P29" i="13"/>
  <c r="Y28" i="13"/>
  <c r="U28" i="13"/>
  <c r="R28" i="13"/>
  <c r="P28" i="13"/>
  <c r="Y27" i="13"/>
  <c r="U27" i="13"/>
  <c r="R27" i="13"/>
  <c r="P27" i="13"/>
  <c r="Y26" i="13"/>
  <c r="U26" i="13"/>
  <c r="R26" i="13"/>
  <c r="P26" i="13"/>
  <c r="Y25" i="13"/>
  <c r="U25" i="13"/>
  <c r="R25" i="13"/>
  <c r="P25" i="13"/>
  <c r="S25" i="13" s="1"/>
  <c r="V25" i="13" s="1"/>
  <c r="Y24" i="13"/>
  <c r="U24" i="13"/>
  <c r="R24" i="13"/>
  <c r="P24" i="13"/>
  <c r="Y23" i="13"/>
  <c r="U23" i="13"/>
  <c r="R23" i="13"/>
  <c r="P23" i="13"/>
  <c r="Y22" i="13"/>
  <c r="U22" i="13"/>
  <c r="R22" i="13"/>
  <c r="P22" i="13"/>
  <c r="Y21" i="13"/>
  <c r="U21" i="13"/>
  <c r="R21" i="13"/>
  <c r="P21" i="13"/>
  <c r="Y20" i="13"/>
  <c r="U20" i="13"/>
  <c r="R20" i="13"/>
  <c r="P20" i="13"/>
  <c r="U19" i="13"/>
  <c r="R19" i="13"/>
  <c r="P19" i="13"/>
  <c r="S19" i="13" s="1"/>
  <c r="U18" i="13"/>
  <c r="R18" i="13"/>
  <c r="P18" i="13"/>
  <c r="Y17" i="13"/>
  <c r="U17" i="13"/>
  <c r="R17" i="13"/>
  <c r="P17" i="13"/>
  <c r="U16" i="13"/>
  <c r="R16" i="13"/>
  <c r="P16" i="13"/>
  <c r="Y15" i="13"/>
  <c r="U15" i="13"/>
  <c r="R15" i="13"/>
  <c r="P15" i="13"/>
  <c r="Y14" i="13"/>
  <c r="U14" i="13"/>
  <c r="R14" i="13"/>
  <c r="P14" i="13"/>
  <c r="Y13" i="13"/>
  <c r="U13" i="13"/>
  <c r="R13" i="13"/>
  <c r="P13" i="13"/>
  <c r="Y12" i="13"/>
  <c r="U12" i="13"/>
  <c r="R12" i="13"/>
  <c r="P12" i="13"/>
  <c r="AA25" i="13" l="1"/>
  <c r="AE25" i="13" s="1"/>
  <c r="V19" i="13"/>
  <c r="S17" i="13"/>
  <c r="V17" i="13" s="1"/>
  <c r="S31" i="13"/>
  <c r="V31" i="13" s="1"/>
  <c r="AA31" i="13" s="1"/>
  <c r="AE31" i="13" s="1"/>
  <c r="S20" i="13"/>
  <c r="V20" i="13" s="1"/>
  <c r="AA20" i="13" s="1"/>
  <c r="AE20" i="13" s="1"/>
  <c r="S23" i="13"/>
  <c r="V23" i="13" s="1"/>
  <c r="AA23" i="13" s="1"/>
  <c r="AE23" i="13" s="1"/>
  <c r="S26" i="13"/>
  <c r="V26" i="13" s="1"/>
  <c r="S29" i="13"/>
  <c r="V29" i="13" s="1"/>
  <c r="AA29" i="13" s="1"/>
  <c r="AE29" i="13" s="1"/>
  <c r="S38" i="13"/>
  <c r="V38" i="13" s="1"/>
  <c r="AA38" i="13" s="1"/>
  <c r="AE38" i="13" s="1"/>
  <c r="S41" i="13"/>
  <c r="V41" i="13" s="1"/>
  <c r="AA41" i="13" s="1"/>
  <c r="AE41" i="13" s="1"/>
  <c r="S28" i="13"/>
  <c r="V28" i="13" s="1"/>
  <c r="AA28" i="13" s="1"/>
  <c r="AE28" i="13" s="1"/>
  <c r="S34" i="13"/>
  <c r="V34" i="13" s="1"/>
  <c r="AA34" i="13" s="1"/>
  <c r="S22" i="13"/>
  <c r="V22" i="13" s="1"/>
  <c r="AA22" i="13" s="1"/>
  <c r="AE22" i="13" s="1"/>
  <c r="S16" i="13"/>
  <c r="V16" i="13" s="1"/>
  <c r="AA16" i="13" s="1"/>
  <c r="S36" i="13"/>
  <c r="V36" i="13" s="1"/>
  <c r="AA36" i="13" s="1"/>
  <c r="AE36" i="13" s="1"/>
  <c r="S39" i="13"/>
  <c r="V39" i="13" s="1"/>
  <c r="AA39" i="13" s="1"/>
  <c r="AE39" i="13" s="1"/>
  <c r="S27" i="13"/>
  <c r="V27" i="13" s="1"/>
  <c r="AA27" i="13" s="1"/>
  <c r="AE27" i="13" s="1"/>
  <c r="S35" i="13"/>
  <c r="V35" i="13" s="1"/>
  <c r="AA35" i="13" s="1"/>
  <c r="AE35" i="13" s="1"/>
  <c r="AA26" i="13"/>
  <c r="AE26" i="13" s="1"/>
  <c r="S15" i="13"/>
  <c r="V15" i="13" s="1"/>
  <c r="AA15" i="13" s="1"/>
  <c r="AE15" i="13" s="1"/>
  <c r="S14" i="13"/>
  <c r="V14" i="13" s="1"/>
  <c r="AA14" i="13" s="1"/>
  <c r="AE14" i="13" s="1"/>
  <c r="S18" i="13"/>
  <c r="V18" i="13" s="1"/>
  <c r="AA18" i="13" s="1"/>
  <c r="AE18" i="13" s="1"/>
  <c r="S24" i="13"/>
  <c r="V24" i="13" s="1"/>
  <c r="AA24" i="13" s="1"/>
  <c r="AE24" i="13" s="1"/>
  <c r="S32" i="13"/>
  <c r="V32" i="13" s="1"/>
  <c r="AA32" i="13" s="1"/>
  <c r="AE32" i="13" s="1"/>
  <c r="S33" i="13"/>
  <c r="V33" i="13" s="1"/>
  <c r="AA33" i="13" s="1"/>
  <c r="AE33" i="13" s="1"/>
  <c r="S40" i="13"/>
  <c r="V40" i="13" s="1"/>
  <c r="AA40" i="13" s="1"/>
  <c r="AE40" i="13" s="1"/>
  <c r="S21" i="13"/>
  <c r="V21" i="13" s="1"/>
  <c r="AA21" i="13" s="1"/>
  <c r="AE21" i="13" s="1"/>
  <c r="S30" i="13"/>
  <c r="V30" i="13" s="1"/>
  <c r="AA30" i="13" s="1"/>
  <c r="AE30" i="13" s="1"/>
  <c r="S37" i="13"/>
  <c r="V37" i="13" s="1"/>
  <c r="AA37" i="13" s="1"/>
  <c r="AE37" i="13" s="1"/>
  <c r="AA19" i="13"/>
  <c r="AE19" i="13" s="1"/>
  <c r="S13" i="13"/>
  <c r="V13" i="13" s="1"/>
  <c r="AA13" i="13" s="1"/>
  <c r="AE13" i="13" s="1"/>
  <c r="S12" i="13"/>
  <c r="V12" i="13" s="1"/>
  <c r="AA12" i="13" s="1"/>
  <c r="AE12" i="13" s="1"/>
  <c r="AA17" i="13"/>
  <c r="AE17" i="13" s="1"/>
  <c r="AD27" i="13"/>
  <c r="AC27" i="13"/>
  <c r="AD26" i="13"/>
  <c r="AC26" i="13"/>
  <c r="AC15" i="13"/>
  <c r="AD24" i="13"/>
  <c r="AD25" i="13"/>
  <c r="AC25" i="13"/>
  <c r="AD33" i="13"/>
  <c r="AC23" i="13"/>
  <c r="AC21" i="13"/>
  <c r="AD22" i="13"/>
  <c r="AC22" i="13"/>
  <c r="AD30" i="13"/>
  <c r="AD39" i="13"/>
  <c r="AC39" i="13"/>
  <c r="AC38" i="13"/>
  <c r="AD41" i="13"/>
  <c r="AC41" i="13"/>
  <c r="AD35" i="13"/>
  <c r="AC32" i="13" l="1"/>
  <c r="AD23" i="13"/>
  <c r="AC20" i="13"/>
  <c r="AD29" i="13"/>
  <c r="AC35" i="13"/>
  <c r="AD21" i="13"/>
  <c r="AC24" i="13"/>
  <c r="AD28" i="13"/>
  <c r="AD14" i="13"/>
  <c r="AD36" i="13"/>
  <c r="AC28" i="13"/>
  <c r="AE34" i="13"/>
  <c r="AD34" i="13"/>
  <c r="AC34" i="13"/>
  <c r="AE16" i="13"/>
  <c r="AD16" i="13"/>
  <c r="AC12" i="13"/>
  <c r="AC31" i="13"/>
  <c r="AD38" i="13"/>
  <c r="AD31" i="13"/>
  <c r="AD20" i="13"/>
  <c r="AD32" i="13"/>
  <c r="AC30" i="13"/>
  <c r="AC14" i="13"/>
  <c r="AC33" i="13"/>
  <c r="AC36" i="13"/>
  <c r="AC29" i="13"/>
  <c r="AC40" i="13"/>
  <c r="AD15" i="13"/>
  <c r="AD40" i="13"/>
  <c r="AC37" i="13"/>
  <c r="AD37" i="13"/>
  <c r="AC16" i="13"/>
  <c r="AC19" i="13"/>
  <c r="AD19" i="13"/>
  <c r="AC18" i="13"/>
  <c r="AD18" i="13"/>
  <c r="AD12" i="13"/>
  <c r="AC13" i="13"/>
  <c r="AD13" i="13"/>
  <c r="AD17" i="13"/>
  <c r="AC17" i="13"/>
  <c r="B5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山﨑 大雅</author>
  </authors>
  <commentList>
    <comment ref="B11" authorId="0" shapeId="0" xr:uid="{F0C172DE-E6BE-4485-BA7C-4B2CF7957C8F}">
      <text>
        <r>
          <rPr>
            <sz val="9"/>
            <color indexed="81"/>
            <rFont val="MS P ゴシック"/>
            <family val="3"/>
            <charset val="128"/>
          </rPr>
          <t>集計の都合上、全ての行に入力してください。</t>
        </r>
      </text>
    </comment>
    <comment ref="C11" authorId="0" shapeId="0" xr:uid="{ADDFA579-3010-4A26-BE48-5382FFD34FDB}">
      <text>
        <r>
          <rPr>
            <sz val="9"/>
            <color indexed="81"/>
            <rFont val="MS P ゴシック"/>
            <family val="3"/>
            <charset val="128"/>
          </rPr>
          <t>集計の都合上、全ての行に入力してください。</t>
        </r>
      </text>
    </comment>
    <comment ref="D11" authorId="0" shapeId="0" xr:uid="{0BB8101E-1FD9-4A5F-A9F0-AE4795A4C8CB}">
      <text>
        <r>
          <rPr>
            <sz val="9"/>
            <color indexed="81"/>
            <rFont val="MS P ゴシック"/>
            <family val="3"/>
            <charset val="128"/>
          </rPr>
          <t>下請の場合のみ、全ての行に入力してください。</t>
        </r>
      </text>
    </comment>
    <comment ref="E11" authorId="0" shapeId="0" xr:uid="{AF683C94-7D4B-48D0-A229-93733DFC2EE2}">
      <text>
        <r>
          <rPr>
            <sz val="9"/>
            <color indexed="81"/>
            <rFont val="MS P ゴシック"/>
            <family val="3"/>
            <charset val="128"/>
          </rPr>
          <t>貴社が元請の場合は「元請」、下請の場合は「〇次下請」を選択してください。</t>
        </r>
      </text>
    </comment>
    <comment ref="F11" authorId="0" shapeId="0" xr:uid="{6BC220DA-8E33-4373-87AD-16B26471C174}">
      <text>
        <r>
          <rPr>
            <sz val="9"/>
            <color indexed="81"/>
            <rFont val="MS P ゴシック"/>
            <family val="3"/>
            <charset val="128"/>
          </rPr>
          <t>入力は不要です。作成時、必要に応じてご活用ください。</t>
        </r>
      </text>
    </comment>
    <comment ref="H12" authorId="0" shapeId="0" xr:uid="{2110B5B6-9124-4CE1-83E2-E07EC80ED5F0}">
      <text>
        <r>
          <rPr>
            <sz val="9"/>
            <color indexed="81"/>
            <rFont val="MS P ゴシック"/>
            <family val="3"/>
            <charset val="128"/>
          </rPr>
          <t xml:space="preserve">見習い、手元の場合は〇を選択してください。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山﨑 大雅</author>
  </authors>
  <commentList>
    <comment ref="B9" authorId="0" shapeId="0" xr:uid="{8A2B968A-2137-4B35-956E-161A491A78FD}">
      <text>
        <r>
          <rPr>
            <sz val="9"/>
            <color indexed="81"/>
            <rFont val="MS P ゴシック"/>
            <family val="3"/>
            <charset val="128"/>
          </rPr>
          <t>集計の都合上、全ての行に入力してください。</t>
        </r>
      </text>
    </comment>
    <comment ref="C9" authorId="0" shapeId="0" xr:uid="{DE0064E1-D6C9-4461-B47A-4874D44183C5}">
      <text>
        <r>
          <rPr>
            <sz val="9"/>
            <color indexed="81"/>
            <rFont val="MS P ゴシック"/>
            <family val="3"/>
            <charset val="128"/>
          </rPr>
          <t>集計の都合上、全ての行に入力してください。</t>
        </r>
      </text>
    </comment>
    <comment ref="D9" authorId="0" shapeId="0" xr:uid="{F10321A2-7645-4481-A124-A1297DF6AF78}">
      <text>
        <r>
          <rPr>
            <sz val="9"/>
            <color indexed="81"/>
            <rFont val="MS P ゴシック"/>
            <family val="3"/>
            <charset val="128"/>
          </rPr>
          <t>下請の場合のみ、全ての行に入力してください。</t>
        </r>
      </text>
    </comment>
    <comment ref="E9" authorId="0" shapeId="0" xr:uid="{A40D410D-FD14-4934-AE5B-A3BAA973D971}">
      <text>
        <r>
          <rPr>
            <sz val="9"/>
            <color indexed="81"/>
            <rFont val="MS P ゴシック"/>
            <family val="3"/>
            <charset val="128"/>
          </rPr>
          <t>貴社が元請の場合は「元請」、下請の場合は「〇次下請」を選択してください。</t>
        </r>
      </text>
    </comment>
    <comment ref="F9" authorId="0" shapeId="0" xr:uid="{3AF298B1-F8C3-446C-8E78-6FEDE4854709}">
      <text>
        <r>
          <rPr>
            <sz val="9"/>
            <color indexed="81"/>
            <rFont val="MS P ゴシック"/>
            <family val="3"/>
            <charset val="128"/>
          </rPr>
          <t>入力は不要です。作成時、必要に応じてご活用ください。</t>
        </r>
      </text>
    </comment>
    <comment ref="H10" authorId="0" shapeId="0" xr:uid="{AD5DE2ED-52CB-4FEA-8E79-2819AEB9B857}">
      <text>
        <r>
          <rPr>
            <sz val="9"/>
            <color indexed="81"/>
            <rFont val="MS P ゴシック"/>
            <family val="3"/>
            <charset val="128"/>
          </rPr>
          <t xml:space="preserve">見習い、手元の場合は〇を選択してください。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山﨑 大雅</author>
  </authors>
  <commentList>
    <comment ref="A3" authorId="0" shapeId="0" xr:uid="{8F1FA55D-1E0B-45E0-9C6B-F3E2958DE48D}">
      <text>
        <r>
          <rPr>
            <sz val="9"/>
            <color indexed="81"/>
            <rFont val="MS P ゴシック"/>
            <family val="3"/>
            <charset val="128"/>
          </rPr>
          <t>年に１度更新</t>
        </r>
      </text>
    </comment>
    <comment ref="D3" authorId="0" shapeId="0" xr:uid="{A74E11B4-64A3-40FB-A627-A6E9E5F1A866}">
      <text>
        <r>
          <rPr>
            <sz val="9"/>
            <color indexed="81"/>
            <rFont val="MS P ゴシック"/>
            <family val="3"/>
            <charset val="128"/>
          </rPr>
          <t>年に１度更新</t>
        </r>
      </text>
    </comment>
  </commentList>
</comments>
</file>

<file path=xl/sharedStrings.xml><?xml version="1.0" encoding="utf-8"?>
<sst xmlns="http://schemas.openxmlformats.org/spreadsheetml/2006/main" count="478" uniqueCount="319">
  <si>
    <t>報告対象者</t>
    <rPh sb="0" eb="2">
      <t>ホウコク</t>
    </rPh>
    <rPh sb="2" eb="5">
      <t>タイショウシャ</t>
    </rPh>
    <phoneticPr fontId="3"/>
  </si>
  <si>
    <t>報告基準日</t>
    <rPh sb="0" eb="2">
      <t>ホウコク</t>
    </rPh>
    <rPh sb="2" eb="5">
      <t>キジュンビ</t>
    </rPh>
    <phoneticPr fontId="3"/>
  </si>
  <si>
    <t>元請/下請</t>
    <rPh sb="0" eb="2">
      <t>モトウケ</t>
    </rPh>
    <rPh sb="3" eb="5">
      <t>シタウケ</t>
    </rPh>
    <phoneticPr fontId="3"/>
  </si>
  <si>
    <t>労働者の雇用状況をドロップダウンリストより選択してください。</t>
    <rPh sb="0" eb="3">
      <t>ロウドウシャ</t>
    </rPh>
    <rPh sb="4" eb="6">
      <t>コヨウ</t>
    </rPh>
    <rPh sb="6" eb="8">
      <t>ジョウキョウ</t>
    </rPh>
    <rPh sb="21" eb="23">
      <t>センタク</t>
    </rPh>
    <phoneticPr fontId="3"/>
  </si>
  <si>
    <t>職種区分</t>
    <rPh sb="0" eb="2">
      <t>ショクシュ</t>
    </rPh>
    <rPh sb="2" eb="4">
      <t>クブン</t>
    </rPh>
    <phoneticPr fontId="3"/>
  </si>
  <si>
    <t>給与形態</t>
    <rPh sb="0" eb="2">
      <t>キュウヨ</t>
    </rPh>
    <rPh sb="2" eb="4">
      <t>ケイタイ</t>
    </rPh>
    <phoneticPr fontId="3"/>
  </si>
  <si>
    <t>労働者の給与形態をドロップダウンリストより選択してください。</t>
    <rPh sb="0" eb="3">
      <t>ロウドウシャ</t>
    </rPh>
    <rPh sb="4" eb="6">
      <t>キュウヨ</t>
    </rPh>
    <rPh sb="6" eb="8">
      <t>ケイタイ</t>
    </rPh>
    <rPh sb="21" eb="23">
      <t>センタク</t>
    </rPh>
    <phoneticPr fontId="3"/>
  </si>
  <si>
    <t>１ヶ月の
労働日数</t>
    <rPh sb="2" eb="3">
      <t>ゲツ</t>
    </rPh>
    <rPh sb="5" eb="7">
      <t>ロウドウ</t>
    </rPh>
    <rPh sb="7" eb="9">
      <t>ニッスウ</t>
    </rPh>
    <phoneticPr fontId="3"/>
  </si>
  <si>
    <t>年代</t>
    <rPh sb="0" eb="2">
      <t>ネンダイ</t>
    </rPh>
    <phoneticPr fontId="3"/>
  </si>
  <si>
    <t>労働者の報告基準日における年代をドロップダウンリストより選択してください。</t>
    <rPh sb="0" eb="3">
      <t>ロウドウシャ</t>
    </rPh>
    <rPh sb="4" eb="6">
      <t>ホウコク</t>
    </rPh>
    <rPh sb="6" eb="9">
      <t>キジュンビ</t>
    </rPh>
    <rPh sb="13" eb="15">
      <t>ネンダイ</t>
    </rPh>
    <rPh sb="28" eb="30">
      <t>センタク</t>
    </rPh>
    <phoneticPr fontId="3"/>
  </si>
  <si>
    <t>現職場
在籍年数</t>
    <rPh sb="0" eb="1">
      <t>ゲン</t>
    </rPh>
    <rPh sb="1" eb="3">
      <t>ショクバ</t>
    </rPh>
    <rPh sb="4" eb="6">
      <t>ザイセキ</t>
    </rPh>
    <rPh sb="6" eb="8">
      <t>ネンスウ</t>
    </rPh>
    <phoneticPr fontId="3"/>
  </si>
  <si>
    <t>報告基準日に所属する職場（会社）の在籍年数をドロップダウンリストより選択してください。</t>
    <rPh sb="0" eb="2">
      <t>ホウコク</t>
    </rPh>
    <rPh sb="2" eb="5">
      <t>キジュンビ</t>
    </rPh>
    <rPh sb="6" eb="8">
      <t>ショゾク</t>
    </rPh>
    <rPh sb="10" eb="12">
      <t>ショクバ</t>
    </rPh>
    <rPh sb="13" eb="15">
      <t>カイシャ</t>
    </rPh>
    <rPh sb="17" eb="19">
      <t>ザイセキ</t>
    </rPh>
    <rPh sb="19" eb="21">
      <t>ネンスウ</t>
    </rPh>
    <phoneticPr fontId="3"/>
  </si>
  <si>
    <t>基本給</t>
    <rPh sb="0" eb="2">
      <t>キホン</t>
    </rPh>
    <rPh sb="2" eb="3">
      <t>キュウ</t>
    </rPh>
    <phoneticPr fontId="3"/>
  </si>
  <si>
    <t>基準内手当</t>
    <rPh sb="0" eb="3">
      <t>キジュンナイ</t>
    </rPh>
    <rPh sb="3" eb="5">
      <t>テア</t>
    </rPh>
    <phoneticPr fontId="3"/>
  </si>
  <si>
    <t>臨時の給与</t>
    <rPh sb="0" eb="2">
      <t>リンジ</t>
    </rPh>
    <rPh sb="3" eb="5">
      <t>キュウヨ</t>
    </rPh>
    <phoneticPr fontId="3"/>
  </si>
  <si>
    <t>日給額</t>
    <rPh sb="0" eb="2">
      <t>ニッキュウ</t>
    </rPh>
    <rPh sb="2" eb="3">
      <t>ガク</t>
    </rPh>
    <phoneticPr fontId="3"/>
  </si>
  <si>
    <t>１日の所定労働時間</t>
    <rPh sb="1" eb="2">
      <t>ヒ</t>
    </rPh>
    <rPh sb="3" eb="5">
      <t>ショテイ</t>
    </rPh>
    <rPh sb="5" eb="7">
      <t>ロウドウ</t>
    </rPh>
    <rPh sb="7" eb="9">
      <t>ジカン</t>
    </rPh>
    <phoneticPr fontId="3"/>
  </si>
  <si>
    <t>時給額</t>
    <rPh sb="0" eb="2">
      <t>ジキュウ</t>
    </rPh>
    <rPh sb="2" eb="3">
      <t>ガク</t>
    </rPh>
    <phoneticPr fontId="3"/>
  </si>
  <si>
    <t>元請</t>
    <rPh sb="0" eb="2">
      <t>モトウケ</t>
    </rPh>
    <phoneticPr fontId="3"/>
  </si>
  <si>
    <t>月給制</t>
    <rPh sb="0" eb="2">
      <t>ゲッキュウ</t>
    </rPh>
    <rPh sb="2" eb="3">
      <t>セイ</t>
    </rPh>
    <phoneticPr fontId="3"/>
  </si>
  <si>
    <t>10代</t>
    <rPh sb="2" eb="3">
      <t>ダイ</t>
    </rPh>
    <phoneticPr fontId="3"/>
  </si>
  <si>
    <t>1年未満</t>
    <rPh sb="1" eb="2">
      <t>ネン</t>
    </rPh>
    <rPh sb="2" eb="4">
      <t>ミマン</t>
    </rPh>
    <phoneticPr fontId="3"/>
  </si>
  <si>
    <t>一次下請</t>
    <rPh sb="0" eb="2">
      <t>イチジ</t>
    </rPh>
    <rPh sb="2" eb="4">
      <t>シタウ</t>
    </rPh>
    <phoneticPr fontId="3"/>
  </si>
  <si>
    <t>特殊作業員</t>
    <rPh sb="0" eb="2">
      <t>トクシュ</t>
    </rPh>
    <rPh sb="2" eb="5">
      <t>サギョウイン</t>
    </rPh>
    <phoneticPr fontId="3"/>
  </si>
  <si>
    <t>日給制</t>
    <rPh sb="0" eb="2">
      <t>ニッキュウ</t>
    </rPh>
    <rPh sb="2" eb="3">
      <t>セイ</t>
    </rPh>
    <phoneticPr fontId="3"/>
  </si>
  <si>
    <t>20代</t>
    <rPh sb="2" eb="3">
      <t>ダイ</t>
    </rPh>
    <phoneticPr fontId="3"/>
  </si>
  <si>
    <t>1年～2年未満</t>
    <rPh sb="1" eb="2">
      <t>ネン</t>
    </rPh>
    <rPh sb="4" eb="5">
      <t>ネン</t>
    </rPh>
    <rPh sb="5" eb="7">
      <t>ミマン</t>
    </rPh>
    <phoneticPr fontId="3"/>
  </si>
  <si>
    <t>二次下請</t>
    <rPh sb="0" eb="2">
      <t>ニジ</t>
    </rPh>
    <rPh sb="2" eb="4">
      <t>シタウ</t>
    </rPh>
    <phoneticPr fontId="3"/>
  </si>
  <si>
    <t>普通作業員</t>
    <rPh sb="0" eb="2">
      <t>フツウ</t>
    </rPh>
    <rPh sb="2" eb="5">
      <t>サギョウイン</t>
    </rPh>
    <phoneticPr fontId="3"/>
  </si>
  <si>
    <t>時間給制</t>
    <rPh sb="0" eb="3">
      <t>ジカンキュウ</t>
    </rPh>
    <rPh sb="3" eb="4">
      <t>セイ</t>
    </rPh>
    <phoneticPr fontId="3"/>
  </si>
  <si>
    <t>30代</t>
    <rPh sb="2" eb="3">
      <t>ダイ</t>
    </rPh>
    <phoneticPr fontId="3"/>
  </si>
  <si>
    <t>2年～3年未満</t>
    <rPh sb="1" eb="2">
      <t>ネン</t>
    </rPh>
    <rPh sb="4" eb="5">
      <t>ネン</t>
    </rPh>
    <rPh sb="5" eb="7">
      <t>ミマン</t>
    </rPh>
    <phoneticPr fontId="3"/>
  </si>
  <si>
    <t>三次下請</t>
    <rPh sb="0" eb="1">
      <t>サン</t>
    </rPh>
    <rPh sb="1" eb="2">
      <t>ジ</t>
    </rPh>
    <rPh sb="2" eb="4">
      <t>シタウ</t>
    </rPh>
    <phoneticPr fontId="3"/>
  </si>
  <si>
    <t>軽作業員</t>
    <rPh sb="0" eb="1">
      <t>ケイ</t>
    </rPh>
    <rPh sb="1" eb="4">
      <t>サギョウイン</t>
    </rPh>
    <phoneticPr fontId="3"/>
  </si>
  <si>
    <t>40代</t>
    <rPh sb="2" eb="3">
      <t>ダイ</t>
    </rPh>
    <phoneticPr fontId="3"/>
  </si>
  <si>
    <t>3年～4年未満</t>
    <rPh sb="1" eb="2">
      <t>ネン</t>
    </rPh>
    <rPh sb="4" eb="5">
      <t>ネン</t>
    </rPh>
    <rPh sb="5" eb="7">
      <t>ミマン</t>
    </rPh>
    <phoneticPr fontId="3"/>
  </si>
  <si>
    <t>四次下請以降</t>
    <rPh sb="0" eb="1">
      <t>ヨン</t>
    </rPh>
    <rPh sb="1" eb="2">
      <t>ジ</t>
    </rPh>
    <rPh sb="2" eb="4">
      <t>シタウ</t>
    </rPh>
    <rPh sb="4" eb="6">
      <t>イコウ</t>
    </rPh>
    <phoneticPr fontId="3"/>
  </si>
  <si>
    <t>50代</t>
    <rPh sb="2" eb="3">
      <t>ダイ</t>
    </rPh>
    <phoneticPr fontId="3"/>
  </si>
  <si>
    <t>4年～5年未満</t>
    <rPh sb="1" eb="2">
      <t>ネン</t>
    </rPh>
    <rPh sb="4" eb="5">
      <t>ネン</t>
    </rPh>
    <rPh sb="5" eb="7">
      <t>ミマン</t>
    </rPh>
    <phoneticPr fontId="3"/>
  </si>
  <si>
    <t>60～64歳</t>
    <rPh sb="5" eb="6">
      <t>サイ</t>
    </rPh>
    <phoneticPr fontId="3"/>
  </si>
  <si>
    <t>5年以上</t>
    <rPh sb="1" eb="2">
      <t>ネン</t>
    </rPh>
    <rPh sb="2" eb="4">
      <t>イジョウ</t>
    </rPh>
    <phoneticPr fontId="3"/>
  </si>
  <si>
    <t>65歳以上</t>
    <rPh sb="2" eb="3">
      <t>サイ</t>
    </rPh>
    <rPh sb="3" eb="5">
      <t>イジョウ</t>
    </rPh>
    <phoneticPr fontId="3"/>
  </si>
  <si>
    <t>運転手（特殊）</t>
    <rPh sb="0" eb="3">
      <t>ウンテンシュ</t>
    </rPh>
    <rPh sb="4" eb="6">
      <t>トクシュ</t>
    </rPh>
    <phoneticPr fontId="3"/>
  </si>
  <si>
    <t>運転手（一般）</t>
    <rPh sb="0" eb="3">
      <t>ウンテンシュ</t>
    </rPh>
    <rPh sb="4" eb="6">
      <t>イッパン</t>
    </rPh>
    <phoneticPr fontId="3"/>
  </si>
  <si>
    <t>潜かん世話役</t>
    <rPh sb="0" eb="1">
      <t>セン</t>
    </rPh>
    <rPh sb="3" eb="6">
      <t>セワヤク</t>
    </rPh>
    <phoneticPr fontId="3"/>
  </si>
  <si>
    <t>トンネル作業員</t>
    <rPh sb="4" eb="7">
      <t>サギョウイン</t>
    </rPh>
    <phoneticPr fontId="3"/>
  </si>
  <si>
    <t>トンネル世話役</t>
    <rPh sb="4" eb="7">
      <t>セワヤク</t>
    </rPh>
    <phoneticPr fontId="3"/>
  </si>
  <si>
    <t>橋りょう世話役</t>
    <rPh sb="0" eb="1">
      <t>キョウ</t>
    </rPh>
    <rPh sb="4" eb="7">
      <t>セワヤク</t>
    </rPh>
    <phoneticPr fontId="3"/>
  </si>
  <si>
    <t>土木一般世話役</t>
    <rPh sb="0" eb="2">
      <t>ドボク</t>
    </rPh>
    <rPh sb="2" eb="4">
      <t>イッパン</t>
    </rPh>
    <rPh sb="4" eb="7">
      <t>セワヤク</t>
    </rPh>
    <phoneticPr fontId="3"/>
  </si>
  <si>
    <t>高級船員</t>
    <rPh sb="0" eb="2">
      <t>コウキュウ</t>
    </rPh>
    <rPh sb="2" eb="4">
      <t>センイン</t>
    </rPh>
    <phoneticPr fontId="3"/>
  </si>
  <si>
    <t>普通船員</t>
    <rPh sb="0" eb="2">
      <t>フツウ</t>
    </rPh>
    <rPh sb="2" eb="4">
      <t>センイン</t>
    </rPh>
    <phoneticPr fontId="3"/>
  </si>
  <si>
    <t>潜水士</t>
    <rPh sb="0" eb="3">
      <t>センスイシ</t>
    </rPh>
    <phoneticPr fontId="3"/>
  </si>
  <si>
    <t>潜水連絡員</t>
    <rPh sb="0" eb="2">
      <t>センスイ</t>
    </rPh>
    <rPh sb="2" eb="5">
      <t>レンラクイン</t>
    </rPh>
    <phoneticPr fontId="3"/>
  </si>
  <si>
    <t>潜水送気員</t>
    <rPh sb="0" eb="2">
      <t>センスイ</t>
    </rPh>
    <rPh sb="2" eb="3">
      <t>ソウ</t>
    </rPh>
    <rPh sb="3" eb="4">
      <t>キ</t>
    </rPh>
    <rPh sb="4" eb="5">
      <t>イン</t>
    </rPh>
    <phoneticPr fontId="3"/>
  </si>
  <si>
    <t>左官</t>
    <rPh sb="0" eb="2">
      <t>サカン</t>
    </rPh>
    <phoneticPr fontId="3"/>
  </si>
  <si>
    <t>交通誘導員Ａ</t>
    <rPh sb="0" eb="2">
      <t>コウツウ</t>
    </rPh>
    <rPh sb="2" eb="4">
      <t>ユウドウ</t>
    </rPh>
    <rPh sb="4" eb="5">
      <t>イン</t>
    </rPh>
    <phoneticPr fontId="3"/>
  </si>
  <si>
    <t>交通誘導員Ｂ</t>
    <rPh sb="0" eb="2">
      <t>コウツウ</t>
    </rPh>
    <rPh sb="2" eb="4">
      <t>ユウドウ</t>
    </rPh>
    <rPh sb="4" eb="5">
      <t>イン</t>
    </rPh>
    <phoneticPr fontId="3"/>
  </si>
  <si>
    <t>No</t>
    <phoneticPr fontId="3"/>
  </si>
  <si>
    <t>時給制</t>
    <phoneticPr fontId="3"/>
  </si>
  <si>
    <t>職種</t>
    <rPh sb="0" eb="2">
      <t>ショクシュ</t>
    </rPh>
    <phoneticPr fontId="3"/>
  </si>
  <si>
    <t>給与
形態</t>
    <rPh sb="0" eb="2">
      <t>キュウヨ</t>
    </rPh>
    <rPh sb="3" eb="5">
      <t>ケイタイ</t>
    </rPh>
    <phoneticPr fontId="3"/>
  </si>
  <si>
    <t>見習区分</t>
    <rPh sb="0" eb="2">
      <t>ミナラ</t>
    </rPh>
    <rPh sb="2" eb="4">
      <t>クブン</t>
    </rPh>
    <phoneticPr fontId="3"/>
  </si>
  <si>
    <t>職種の分類（選択）にあたっての注意点</t>
  </si>
  <si>
    <t>⇒見習い・手元等は、技能の保有状況および肉体的条件と作業内容に応じて「普通作業員」または「軽作業員」に分類してください。</t>
    <phoneticPr fontId="2"/>
  </si>
  <si>
    <t>　【具体例：会社では「とび工」と呼んでいる場合】</t>
    <phoneticPr fontId="2"/>
  </si>
  <si>
    <t>　　⇒作業内容を決定（判断）、作業員へ指示する場合・・・「とび工」に分類</t>
    <phoneticPr fontId="2"/>
  </si>
  <si>
    <t>　　⇒指示を受けて作業を行う場合・・・「普通作業員」または「軽作業員」に分類</t>
    <phoneticPr fontId="2"/>
  </si>
  <si>
    <r>
      <t>　・従って、</t>
    </r>
    <r>
      <rPr>
        <u/>
        <sz val="11"/>
        <color rgb="FFFF0000"/>
        <rFont val="ＭＳ Ｐゴシック"/>
        <family val="3"/>
        <charset val="128"/>
        <scheme val="minor"/>
      </rPr>
      <t>自ら判断・指示など主体的業務を行わず作業に従事する場合は、「普通作業員」</t>
    </r>
    <r>
      <rPr>
        <sz val="11"/>
        <color theme="1"/>
        <rFont val="ＭＳ Ｐゴシック"/>
        <family val="2"/>
        <charset val="128"/>
        <scheme val="minor"/>
      </rPr>
      <t xml:space="preserve">
　　</t>
    </r>
    <r>
      <rPr>
        <u/>
        <sz val="11"/>
        <color rgb="FFFF0000"/>
        <rFont val="ＭＳ Ｐゴシック"/>
        <family val="3"/>
        <charset val="128"/>
        <scheme val="minor"/>
      </rPr>
      <t>または「軽作業員」に分類</t>
    </r>
    <r>
      <rPr>
        <sz val="11"/>
        <color theme="1"/>
        <rFont val="ＭＳ Ｐゴシック"/>
        <family val="2"/>
        <charset val="128"/>
        <scheme val="minor"/>
      </rPr>
      <t>してください。この際、普段使用している名称と異なっても問題
　　ありません。</t>
    </r>
    <phoneticPr fontId="2"/>
  </si>
  <si>
    <t>　職種の分類（選択）は、本調査における職種の構成によるため、企業で使用している名称（呼称）にとらわれず、公共工事設計労務単価表の定義・作業内容により分類（選択）してください。その際、特に注意していただく点は以下のとおりです。</t>
    <rPh sb="52" eb="54">
      <t>コウキョウ</t>
    </rPh>
    <rPh sb="54" eb="56">
      <t>コウジ</t>
    </rPh>
    <rPh sb="56" eb="58">
      <t>セッケイ</t>
    </rPh>
    <rPh sb="58" eb="60">
      <t>ロウム</t>
    </rPh>
    <rPh sb="60" eb="62">
      <t>タンカ</t>
    </rPh>
    <rPh sb="62" eb="63">
      <t>ヒョウ</t>
    </rPh>
    <phoneticPr fontId="2"/>
  </si>
  <si>
    <r>
      <t>　・本調査では、「高所・中空における作業について</t>
    </r>
    <r>
      <rPr>
        <u/>
        <sz val="11"/>
        <color rgb="FFFF0000"/>
        <rFont val="ＭＳ Ｐゴシック"/>
        <family val="3"/>
        <charset val="128"/>
        <scheme val="minor"/>
      </rPr>
      <t>相当程度の技能および高度の肉体的</t>
    </r>
    <r>
      <rPr>
        <sz val="11"/>
        <color theme="1"/>
        <rFont val="ＭＳ Ｐゴシック"/>
        <family val="2"/>
        <charset val="128"/>
        <scheme val="minor"/>
      </rPr>
      <t xml:space="preserve">
　　</t>
    </r>
    <r>
      <rPr>
        <u/>
        <sz val="11"/>
        <color rgb="FFFF0000"/>
        <rFont val="ＭＳ Ｐゴシック"/>
        <family val="3"/>
        <charset val="128"/>
        <scheme val="minor"/>
      </rPr>
      <t>条件を有し</t>
    </r>
    <r>
      <rPr>
        <sz val="11"/>
        <color theme="1"/>
        <rFont val="ＭＳ Ｐゴシック"/>
        <family val="2"/>
        <charset val="128"/>
        <scheme val="minor"/>
      </rPr>
      <t>、・・・</t>
    </r>
    <r>
      <rPr>
        <u/>
        <sz val="11"/>
        <color rgb="FFFF0000"/>
        <rFont val="ＭＳ Ｐゴシック"/>
        <family val="3"/>
        <charset val="128"/>
        <scheme val="minor"/>
      </rPr>
      <t>主体的業務</t>
    </r>
    <r>
      <rPr>
        <sz val="11"/>
        <color theme="1"/>
        <rFont val="ＭＳ Ｐゴシック"/>
        <family val="2"/>
        <charset val="128"/>
        <scheme val="minor"/>
      </rPr>
      <t>を行うもの」（公共工事設計労務単価表「06とび工」参照）
　　がとび工に分類されます。</t>
    </r>
    <phoneticPr fontId="2"/>
  </si>
  <si>
    <t>現場代理人等</t>
    <rPh sb="0" eb="2">
      <t>ゲンバ</t>
    </rPh>
    <rPh sb="2" eb="5">
      <t>ダイリニン</t>
    </rPh>
    <rPh sb="5" eb="6">
      <t>トウ</t>
    </rPh>
    <phoneticPr fontId="3"/>
  </si>
  <si>
    <t>月給制,日給制,時間給制</t>
    <phoneticPr fontId="2"/>
  </si>
  <si>
    <t>10代,20代,30代,40代,50代,60～64歳,65歳以上</t>
    <phoneticPr fontId="2"/>
  </si>
  <si>
    <t>元請,一次下請,二次下請,三次下請,四次下請以降</t>
    <phoneticPr fontId="2"/>
  </si>
  <si>
    <t>1年未満,1年～2年未満,2年～3年未満,3年～4年未満,4年～5年未満,5年以上</t>
    <phoneticPr fontId="2"/>
  </si>
  <si>
    <t>造園工</t>
    <rPh sb="0" eb="2">
      <t>ゾウエン</t>
    </rPh>
    <phoneticPr fontId="3"/>
  </si>
  <si>
    <t>法面工</t>
    <rPh sb="0" eb="1">
      <t>ノリ</t>
    </rPh>
    <rPh sb="1" eb="2">
      <t>メン</t>
    </rPh>
    <phoneticPr fontId="3"/>
  </si>
  <si>
    <t>とび工</t>
  </si>
  <si>
    <t>石工</t>
    <rPh sb="0" eb="1">
      <t>イシ</t>
    </rPh>
    <phoneticPr fontId="3"/>
  </si>
  <si>
    <t>ブロック工</t>
  </si>
  <si>
    <t>電工</t>
    <rPh sb="0" eb="1">
      <t>デン</t>
    </rPh>
    <phoneticPr fontId="3"/>
  </si>
  <si>
    <t>鉄筋工</t>
    <rPh sb="0" eb="2">
      <t>テッキン</t>
    </rPh>
    <phoneticPr fontId="3"/>
  </si>
  <si>
    <t>鉄骨工</t>
    <rPh sb="0" eb="2">
      <t>テッコツ</t>
    </rPh>
    <phoneticPr fontId="3"/>
  </si>
  <si>
    <t>塗装工</t>
    <rPh sb="0" eb="2">
      <t>トソウ</t>
    </rPh>
    <phoneticPr fontId="3"/>
  </si>
  <si>
    <t>溶接工</t>
    <rPh sb="0" eb="2">
      <t>ヨウセツ</t>
    </rPh>
    <phoneticPr fontId="3"/>
  </si>
  <si>
    <t>潜かん工</t>
    <rPh sb="0" eb="1">
      <t>セン</t>
    </rPh>
    <phoneticPr fontId="3"/>
  </si>
  <si>
    <t>さく岩工</t>
    <rPh sb="2" eb="3">
      <t>イワ</t>
    </rPh>
    <phoneticPr fontId="3"/>
  </si>
  <si>
    <t>トンネル特殊工</t>
    <rPh sb="4" eb="6">
      <t>トクシュ</t>
    </rPh>
    <phoneticPr fontId="3"/>
  </si>
  <si>
    <t>橋りょう特殊工</t>
    <rPh sb="0" eb="1">
      <t>キョウ</t>
    </rPh>
    <rPh sb="4" eb="6">
      <t>トクシュ</t>
    </rPh>
    <phoneticPr fontId="3"/>
  </si>
  <si>
    <t>橋りょう塗装工</t>
    <rPh sb="0" eb="1">
      <t>キョウ</t>
    </rPh>
    <rPh sb="4" eb="6">
      <t>トソウ</t>
    </rPh>
    <phoneticPr fontId="3"/>
  </si>
  <si>
    <t>山林砂防工</t>
    <rPh sb="0" eb="2">
      <t>サンリン</t>
    </rPh>
    <rPh sb="2" eb="4">
      <t>サボウ</t>
    </rPh>
    <phoneticPr fontId="3"/>
  </si>
  <si>
    <t>軌道工</t>
    <rPh sb="0" eb="2">
      <t>キドウ</t>
    </rPh>
    <phoneticPr fontId="3"/>
  </si>
  <si>
    <t>型わく工</t>
    <rPh sb="0" eb="1">
      <t>カタ</t>
    </rPh>
    <phoneticPr fontId="3"/>
  </si>
  <si>
    <t>大工</t>
  </si>
  <si>
    <t>配管工</t>
    <rPh sb="0" eb="2">
      <t>ハイカン</t>
    </rPh>
    <phoneticPr fontId="3"/>
  </si>
  <si>
    <t>はつり工</t>
  </si>
  <si>
    <t>防水工</t>
    <rPh sb="0" eb="2">
      <t>ボウスイ</t>
    </rPh>
    <phoneticPr fontId="3"/>
  </si>
  <si>
    <t>板金工</t>
    <rPh sb="0" eb="2">
      <t>バンキン</t>
    </rPh>
    <phoneticPr fontId="3"/>
  </si>
  <si>
    <t>タイル工</t>
  </si>
  <si>
    <t>サッシ工</t>
  </si>
  <si>
    <t>屋根ふき工</t>
    <rPh sb="0" eb="2">
      <t>ヤネ</t>
    </rPh>
    <phoneticPr fontId="3"/>
  </si>
  <si>
    <t>内装工</t>
    <rPh sb="0" eb="2">
      <t>ナイソウ</t>
    </rPh>
    <phoneticPr fontId="3"/>
  </si>
  <si>
    <t>ガラス工</t>
  </si>
  <si>
    <t>建具工</t>
    <rPh sb="0" eb="2">
      <t>タテグ</t>
    </rPh>
    <phoneticPr fontId="3"/>
  </si>
  <si>
    <t>ダクト工</t>
  </si>
  <si>
    <t>保温工</t>
    <rPh sb="0" eb="2">
      <t>ホオン</t>
    </rPh>
    <phoneticPr fontId="3"/>
  </si>
  <si>
    <t>建築ブロック工</t>
    <rPh sb="0" eb="2">
      <t>ケンチク</t>
    </rPh>
    <phoneticPr fontId="3"/>
  </si>
  <si>
    <t>設備機械工</t>
    <rPh sb="0" eb="2">
      <t>セツビ</t>
    </rPh>
    <rPh sb="2" eb="4">
      <t>キカイ</t>
    </rPh>
    <phoneticPr fontId="3"/>
  </si>
  <si>
    <t>時給換算額</t>
    <rPh sb="0" eb="2">
      <t>ジキュウ</t>
    </rPh>
    <rPh sb="2" eb="4">
      <t>カンサン</t>
    </rPh>
    <rPh sb="4" eb="5">
      <t>ガク</t>
    </rPh>
    <phoneticPr fontId="3"/>
  </si>
  <si>
    <t>01特殊作業員</t>
    <phoneticPr fontId="2"/>
  </si>
  <si>
    <t>02普通作業員</t>
    <phoneticPr fontId="2"/>
  </si>
  <si>
    <t>03軽作業員</t>
    <phoneticPr fontId="2"/>
  </si>
  <si>
    <t>04造園工</t>
    <phoneticPr fontId="2"/>
  </si>
  <si>
    <t>05法面工</t>
  </si>
  <si>
    <t>06とび工</t>
  </si>
  <si>
    <t>07石工</t>
  </si>
  <si>
    <t>08ブロック工</t>
  </si>
  <si>
    <t>09電工</t>
  </si>
  <si>
    <t>10鉄筋工</t>
  </si>
  <si>
    <t>11鉄骨工</t>
  </si>
  <si>
    <t>12塗装工</t>
  </si>
  <si>
    <t>13溶接工</t>
  </si>
  <si>
    <t>14運転手（特殊）</t>
  </si>
  <si>
    <t>15運転手（一般）</t>
  </si>
  <si>
    <t>16潜かん工</t>
  </si>
  <si>
    <t>17潜かん世話役</t>
  </si>
  <si>
    <t>18さく岩工</t>
  </si>
  <si>
    <t>19トンネル特殊工</t>
  </si>
  <si>
    <t>20トンネル作業員</t>
  </si>
  <si>
    <t>21トンネル世話役</t>
  </si>
  <si>
    <t>22橋りょう特殊工</t>
  </si>
  <si>
    <t>23橋りょう塗装工</t>
  </si>
  <si>
    <t>24橋りょう世話役</t>
  </si>
  <si>
    <t>25土木一般世話役</t>
  </si>
  <si>
    <t>26高級船員</t>
  </si>
  <si>
    <t>27普通船員</t>
  </si>
  <si>
    <t>28潜水士</t>
  </si>
  <si>
    <t>29潜水連絡員</t>
  </si>
  <si>
    <t>30潜水送気員</t>
  </si>
  <si>
    <t>31山林砂防工</t>
  </si>
  <si>
    <t>32軌道工</t>
  </si>
  <si>
    <t>33型わく工</t>
  </si>
  <si>
    <t>34大工</t>
  </si>
  <si>
    <t>35左官</t>
  </si>
  <si>
    <t>36配管工</t>
  </si>
  <si>
    <t>37はつり工</t>
  </si>
  <si>
    <t>38防水工</t>
  </si>
  <si>
    <t>39板金工</t>
  </si>
  <si>
    <t>40タイル工</t>
  </si>
  <si>
    <t>41サッシ工</t>
  </si>
  <si>
    <t>42屋根ふき工</t>
  </si>
  <si>
    <t>43内装工</t>
  </si>
  <si>
    <t>44ガラス工</t>
  </si>
  <si>
    <t>45建具工</t>
  </si>
  <si>
    <t>46ダクト工</t>
  </si>
  <si>
    <t>47保温工</t>
  </si>
  <si>
    <t>48建築ブロック工</t>
  </si>
  <si>
    <t>49設備機械工</t>
  </si>
  <si>
    <t>50交通誘導警備員A</t>
  </si>
  <si>
    <t>51交通誘導警備員B</t>
  </si>
  <si>
    <t>実物給付</t>
    <rPh sb="0" eb="2">
      <t>ジツブツ</t>
    </rPh>
    <rPh sb="2" eb="4">
      <t>キュウフ</t>
    </rPh>
    <phoneticPr fontId="2"/>
  </si>
  <si>
    <t>支払賃金額</t>
    <rPh sb="0" eb="2">
      <t>シハラ</t>
    </rPh>
    <rPh sb="2" eb="4">
      <t>チンギン</t>
    </rPh>
    <rPh sb="4" eb="5">
      <t>ガク</t>
    </rPh>
    <phoneticPr fontId="2"/>
  </si>
  <si>
    <t>月内労働時間</t>
    <phoneticPr fontId="2"/>
  </si>
  <si>
    <t>時給換算額</t>
    <rPh sb="0" eb="2">
      <t>ジキュウ</t>
    </rPh>
    <rPh sb="2" eb="4">
      <t>カンサン</t>
    </rPh>
    <rPh sb="4" eb="5">
      <t>ガク</t>
    </rPh>
    <phoneticPr fontId="2"/>
  </si>
  <si>
    <t>連絡先：</t>
    <rPh sb="0" eb="3">
      <t>レンラクサキ</t>
    </rPh>
    <phoneticPr fontId="2"/>
  </si>
  <si>
    <t>工事完成日：</t>
    <rPh sb="0" eb="2">
      <t>コウジ</t>
    </rPh>
    <rPh sb="2" eb="4">
      <t>カンセイ</t>
    </rPh>
    <rPh sb="4" eb="5">
      <t>ビ</t>
    </rPh>
    <phoneticPr fontId="2"/>
  </si>
  <si>
    <t>時給換算額
（総合）</t>
    <rPh sb="2" eb="4">
      <t>カンサン</t>
    </rPh>
    <rPh sb="4" eb="5">
      <t>ガク</t>
    </rPh>
    <rPh sb="7" eb="9">
      <t>ソウゴウ</t>
    </rPh>
    <phoneticPr fontId="3"/>
  </si>
  <si>
    <t>氏名</t>
    <rPh sb="0" eb="2">
      <t>シメイ</t>
    </rPh>
    <phoneticPr fontId="2"/>
  </si>
  <si>
    <t>臨時の給与
（月換算）</t>
    <rPh sb="0" eb="2">
      <t>リンジ</t>
    </rPh>
    <rPh sb="3" eb="5">
      <t>キュウヨ</t>
    </rPh>
    <rPh sb="7" eb="8">
      <t>ツキ</t>
    </rPh>
    <rPh sb="8" eb="10">
      <t>カンサン</t>
    </rPh>
    <phoneticPr fontId="3"/>
  </si>
  <si>
    <t>実物給付
（月換算）</t>
    <rPh sb="0" eb="2">
      <t>ジツブツ</t>
    </rPh>
    <rPh sb="2" eb="4">
      <t>キュウフ</t>
    </rPh>
    <rPh sb="6" eb="7">
      <t>ツキ</t>
    </rPh>
    <rPh sb="7" eb="9">
      <t>カンサン</t>
    </rPh>
    <phoneticPr fontId="2"/>
  </si>
  <si>
    <t>設計労務単価</t>
    <rPh sb="0" eb="2">
      <t>セッケイ</t>
    </rPh>
    <rPh sb="2" eb="4">
      <t>ロウム</t>
    </rPh>
    <rPh sb="4" eb="6">
      <t>タンカ</t>
    </rPh>
    <phoneticPr fontId="3"/>
  </si>
  <si>
    <t>設計労務単価
比率</t>
    <rPh sb="0" eb="2">
      <t>セッケイ</t>
    </rPh>
    <rPh sb="2" eb="4">
      <t>ロウム</t>
    </rPh>
    <rPh sb="4" eb="6">
      <t>タンカ</t>
    </rPh>
    <rPh sb="7" eb="9">
      <t>ヒリツ</t>
    </rPh>
    <phoneticPr fontId="3"/>
  </si>
  <si>
    <t>-</t>
    <phoneticPr fontId="2"/>
  </si>
  <si>
    <t>設計労務単価
との差異</t>
    <rPh sb="0" eb="2">
      <t>セッケイ</t>
    </rPh>
    <rPh sb="2" eb="4">
      <t>ロウム</t>
    </rPh>
    <rPh sb="4" eb="6">
      <t>タンカ</t>
    </rPh>
    <rPh sb="9" eb="11">
      <t>サイ</t>
    </rPh>
    <phoneticPr fontId="3"/>
  </si>
  <si>
    <t>貴社の商号又は名称</t>
    <rPh sb="0" eb="2">
      <t>キシャ</t>
    </rPh>
    <rPh sb="3" eb="5">
      <t>ショウゴウ</t>
    </rPh>
    <rPh sb="5" eb="6">
      <t>マタ</t>
    </rPh>
    <rPh sb="7" eb="9">
      <t>メイショウ</t>
    </rPh>
    <phoneticPr fontId="3"/>
  </si>
  <si>
    <t>作成者名：</t>
    <rPh sb="0" eb="3">
      <t>サクセイシャ</t>
    </rPh>
    <rPh sb="3" eb="4">
      <t>メイ</t>
    </rPh>
    <phoneticPr fontId="2"/>
  </si>
  <si>
    <t>　　下記内容について、事実と相違ないことを誓約します。</t>
    <rPh sb="2" eb="4">
      <t>カキ</t>
    </rPh>
    <phoneticPr fontId="2"/>
  </si>
  <si>
    <r>
      <t>報告対象者は、この</t>
    </r>
    <r>
      <rPr>
        <b/>
        <u/>
        <sz val="10"/>
        <color rgb="FFFF0000"/>
        <rFont val="ＭＳ Ｐゴシック"/>
        <family val="3"/>
        <charset val="128"/>
        <scheme val="minor"/>
      </rPr>
      <t>工事に</t>
    </r>
    <r>
      <rPr>
        <b/>
        <u/>
        <sz val="10"/>
        <color indexed="10"/>
        <rFont val="ＭＳ Ｐゴシック"/>
        <family val="3"/>
        <charset val="128"/>
      </rPr>
      <t>従事したすべての労働者（51職種に該当）</t>
    </r>
    <r>
      <rPr>
        <sz val="10"/>
        <color theme="1"/>
        <rFont val="ＭＳ Ｐゴシック"/>
        <family val="3"/>
        <charset val="128"/>
        <scheme val="minor"/>
      </rPr>
      <t>となります。
（例）履行期間が5/1～7/31の契約
　　　5月に従事した労働者　⇒　Ａさん、Ｂさん
　　　6月に従事した労働者　⇒　Ｂさん、Ｃさん
　　　7月に従事した労働者　⇒　Ａさん、Ｄさん、Ｅさん
この場合、報告書には、Ａさん、Ｂさん、Ｃさん、Ｄさん、Ｅさんの5行記載することになります。</t>
    </r>
    <rPh sb="0" eb="2">
      <t>ホウコク</t>
    </rPh>
    <rPh sb="2" eb="5">
      <t>タイショウシャ</t>
    </rPh>
    <rPh sb="9" eb="11">
      <t>コウジ</t>
    </rPh>
    <rPh sb="12" eb="14">
      <t>ジュウジ</t>
    </rPh>
    <rPh sb="20" eb="23">
      <t>ロウドウシャ</t>
    </rPh>
    <rPh sb="26" eb="28">
      <t>ショクシュ</t>
    </rPh>
    <rPh sb="29" eb="31">
      <t>ガイトウ</t>
    </rPh>
    <rPh sb="40" eb="41">
      <t>レイ</t>
    </rPh>
    <rPh sb="42" eb="44">
      <t>リコウ</t>
    </rPh>
    <rPh sb="44" eb="46">
      <t>キカン</t>
    </rPh>
    <rPh sb="56" eb="58">
      <t>ケイヤク</t>
    </rPh>
    <rPh sb="63" eb="64">
      <t>ガツ</t>
    </rPh>
    <rPh sb="65" eb="67">
      <t>ジュウジ</t>
    </rPh>
    <rPh sb="69" eb="72">
      <t>ロウドウシャ</t>
    </rPh>
    <rPh sb="87" eb="88">
      <t>ガツ</t>
    </rPh>
    <rPh sb="89" eb="91">
      <t>ジュウジ</t>
    </rPh>
    <rPh sb="93" eb="96">
      <t>ロウドウシャ</t>
    </rPh>
    <rPh sb="111" eb="112">
      <t>ガツ</t>
    </rPh>
    <rPh sb="113" eb="115">
      <t>ジュウジ</t>
    </rPh>
    <rPh sb="117" eb="120">
      <t>ロウドウシャ</t>
    </rPh>
    <rPh sb="137" eb="139">
      <t>バアイ</t>
    </rPh>
    <rPh sb="140" eb="142">
      <t>ホウコク</t>
    </rPh>
    <rPh sb="142" eb="143">
      <t>ショ</t>
    </rPh>
    <rPh sb="167" eb="168">
      <t>ギョウ</t>
    </rPh>
    <rPh sb="168" eb="170">
      <t>キサイ</t>
    </rPh>
    <phoneticPr fontId="3"/>
  </si>
  <si>
    <t>工事に直接携わらない労働者（事務員、現場代理人等）</t>
    <rPh sb="0" eb="2">
      <t>コウジ</t>
    </rPh>
    <rPh sb="3" eb="5">
      <t>チョクセツ</t>
    </rPh>
    <rPh sb="5" eb="6">
      <t>タズサ</t>
    </rPh>
    <rPh sb="10" eb="13">
      <t>ロウドウシャ</t>
    </rPh>
    <rPh sb="14" eb="17">
      <t>ジムイン</t>
    </rPh>
    <rPh sb="18" eb="20">
      <t>ゲンバ</t>
    </rPh>
    <rPh sb="20" eb="23">
      <t>ダイリニン</t>
    </rPh>
    <rPh sb="23" eb="24">
      <t>ナド</t>
    </rPh>
    <phoneticPr fontId="3"/>
  </si>
  <si>
    <t>本調査の対象外</t>
    <rPh sb="0" eb="1">
      <t>ホン</t>
    </rPh>
    <rPh sb="1" eb="3">
      <t>チョウサ</t>
    </rPh>
    <rPh sb="4" eb="6">
      <t>タイショウ</t>
    </rPh>
    <rPh sb="6" eb="7">
      <t>ガイ</t>
    </rPh>
    <phoneticPr fontId="3"/>
  </si>
  <si>
    <r>
      <rPr>
        <b/>
        <u/>
        <sz val="10"/>
        <color indexed="10"/>
        <rFont val="ＭＳ Ｐゴシック"/>
        <family val="3"/>
        <charset val="128"/>
      </rPr>
      <t>報告書に記載する賃金等の基準日については、労働者が従事した期間中の任意の日時</t>
    </r>
    <r>
      <rPr>
        <sz val="10"/>
        <color theme="1"/>
        <rFont val="ＭＳ Ｐゴシック"/>
        <family val="3"/>
        <charset val="128"/>
        <scheme val="minor"/>
      </rPr>
      <t>（受注者がこの報告書を作成するに当たり、集計しやすい日時で構いません）とします。
上記、報告対象者の説明にある例において、Ａさんは、5月または7月のいずれかの内容で記載してください。</t>
    </r>
    <rPh sb="0" eb="2">
      <t>ホウコク</t>
    </rPh>
    <rPh sb="2" eb="3">
      <t>ショ</t>
    </rPh>
    <rPh sb="4" eb="6">
      <t>キサイ</t>
    </rPh>
    <rPh sb="8" eb="10">
      <t>チンギン</t>
    </rPh>
    <rPh sb="10" eb="11">
      <t>トウ</t>
    </rPh>
    <rPh sb="12" eb="15">
      <t>キジュンビ</t>
    </rPh>
    <rPh sb="21" eb="24">
      <t>ロウドウシャ</t>
    </rPh>
    <rPh sb="25" eb="27">
      <t>ジュウジ</t>
    </rPh>
    <rPh sb="29" eb="31">
      <t>キカン</t>
    </rPh>
    <rPh sb="31" eb="32">
      <t>チュウ</t>
    </rPh>
    <rPh sb="33" eb="35">
      <t>ニンイ</t>
    </rPh>
    <rPh sb="36" eb="38">
      <t>ニチジ</t>
    </rPh>
    <rPh sb="39" eb="42">
      <t>ジュチュウシャ</t>
    </rPh>
    <rPh sb="45" eb="47">
      <t>ホウコク</t>
    </rPh>
    <rPh sb="47" eb="48">
      <t>ショ</t>
    </rPh>
    <rPh sb="49" eb="51">
      <t>サクセイ</t>
    </rPh>
    <rPh sb="54" eb="55">
      <t>ア</t>
    </rPh>
    <rPh sb="58" eb="60">
      <t>シュウケイ</t>
    </rPh>
    <rPh sb="64" eb="66">
      <t>ニチジ</t>
    </rPh>
    <rPh sb="67" eb="68">
      <t>カマ</t>
    </rPh>
    <rPh sb="79" eb="81">
      <t>ジョウキ</t>
    </rPh>
    <rPh sb="82" eb="84">
      <t>ホウコク</t>
    </rPh>
    <rPh sb="84" eb="87">
      <t>タイショウシャ</t>
    </rPh>
    <rPh sb="88" eb="90">
      <t>セツメイ</t>
    </rPh>
    <rPh sb="93" eb="94">
      <t>レイ</t>
    </rPh>
    <rPh sb="105" eb="106">
      <t>ガツ</t>
    </rPh>
    <rPh sb="110" eb="111">
      <t>ガツ</t>
    </rPh>
    <rPh sb="117" eb="119">
      <t>ナイヨウ</t>
    </rPh>
    <rPh sb="120" eb="122">
      <t>キサイ</t>
    </rPh>
    <phoneticPr fontId="3"/>
  </si>
  <si>
    <t>調査結果の公表</t>
    <rPh sb="0" eb="2">
      <t>チョウサ</t>
    </rPh>
    <rPh sb="2" eb="4">
      <t>ケッカ</t>
    </rPh>
    <rPh sb="5" eb="7">
      <t>コウヒョウ</t>
    </rPh>
    <phoneticPr fontId="3"/>
  </si>
  <si>
    <t>元請の商号又は名称</t>
    <rPh sb="0" eb="1">
      <t>モト</t>
    </rPh>
    <rPh sb="1" eb="2">
      <t>ウ</t>
    </rPh>
    <rPh sb="3" eb="5">
      <t>ショウゴウ</t>
    </rPh>
    <rPh sb="5" eb="6">
      <t>マタ</t>
    </rPh>
    <rPh sb="7" eb="9">
      <t>メイショウ</t>
    </rPh>
    <phoneticPr fontId="3"/>
  </si>
  <si>
    <t>集計の都合上、全ての行に入力してください。</t>
    <rPh sb="0" eb="2">
      <t>シュウケイ</t>
    </rPh>
    <rPh sb="3" eb="6">
      <t>ツゴウジョウ</t>
    </rPh>
    <rPh sb="7" eb="8">
      <t>スベ</t>
    </rPh>
    <rPh sb="10" eb="11">
      <t>ギョウ</t>
    </rPh>
    <rPh sb="12" eb="14">
      <t>ニュウリョク</t>
    </rPh>
    <phoneticPr fontId="3"/>
  </si>
  <si>
    <t>工事名</t>
    <rPh sb="0" eb="2">
      <t>コウジ</t>
    </rPh>
    <rPh sb="2" eb="3">
      <t>メイ</t>
    </rPh>
    <phoneticPr fontId="3"/>
  </si>
  <si>
    <t>貴社の商号又は名称</t>
    <phoneticPr fontId="3"/>
  </si>
  <si>
    <t>集計の都合上、全ての行に入力してください。</t>
    <phoneticPr fontId="3"/>
  </si>
  <si>
    <t>元請の商号又は名称</t>
    <phoneticPr fontId="3"/>
  </si>
  <si>
    <t>氏名</t>
    <rPh sb="0" eb="2">
      <t>シメイ</t>
    </rPh>
    <phoneticPr fontId="3"/>
  </si>
  <si>
    <t>原則として、入力は不要です。作成時、必要に応じてご活用ください。</t>
    <rPh sb="0" eb="2">
      <t>ゲンソク</t>
    </rPh>
    <phoneticPr fontId="3"/>
  </si>
  <si>
    <t>実物給付</t>
    <rPh sb="0" eb="2">
      <t>ジツブツ</t>
    </rPh>
    <rPh sb="2" eb="4">
      <t>キュウフ</t>
    </rPh>
    <phoneticPr fontId="3"/>
  </si>
  <si>
    <t>⇒工事に直接携わらない労働者（事務員等）は調査対象外となります。
また、現場代理人や監理・主任技術者（下請企業の主任技術者等も含む）としての業務のみで従事している場合は、調査対象外となります。</t>
    <rPh sb="85" eb="87">
      <t>チョウサ</t>
    </rPh>
    <rPh sb="87" eb="89">
      <t>タイショウ</t>
    </rPh>
    <rPh sb="89" eb="90">
      <t>ガイ</t>
    </rPh>
    <phoneticPr fontId="2"/>
  </si>
  <si>
    <t>⇒世話役を選択するのは、労働者の作業分担及び作業内容の指示、指導、監督等の世話役業務にのみ従事している場合、または、労働者としての作業内容にも従事するが世話役業務の方が重要である場合となります。</t>
    <phoneticPr fontId="2"/>
  </si>
  <si>
    <t xml:space="preserve">造園工事について相当程度の技能を有し、主として次に掲げる作業について主体的業務を行うもの 
① 樹木の植栽または維持管理 
② 公園、庭園、緑地等の苑地を築造する工事における次の作業 
a. 芝等の地被類の植付け 
b. 景石の据付け 
c. 地ごしらえ 
d. 園路または広場の築造 
e. 池または流れの築造 
f. 公園設備の設置 </t>
    <phoneticPr fontId="2"/>
  </si>
  <si>
    <t xml:space="preserve">ブロック工事について相当程度の技能を有し、積ブロック、張ブロック、連節ブロック、舗装用平板等の積上げ、布設等の作業について主体的業務を行うもの
（48建築ブロック工に該当するものを除く） </t>
    <phoneticPr fontId="2"/>
  </si>
  <si>
    <t>鉄筋の加工組立について相当程度の技能を有し、鉄筋コンクリート工事における鉄筋の切断、屈曲、成型、組立、結束等について主体的業務を行うもの</t>
    <phoneticPr fontId="2"/>
  </si>
  <si>
    <t xml:space="preserve">鉄骨の組立について相当程度の技能を有し、鉄塔、鉄柱、高層建築物等の建設における鉄骨の組立、H.T.ボルト締めまたは建方および建方合番（相番）作業について主体的業務を行うもの（工場製作に従事するものおよび鋼橋の桁架設における作業、鉄骨の組立に必要な足場もしくは支保工の組立、解体等または鉄骨材の捲揚げ作業に従事するものを除く） </t>
    <phoneticPr fontId="2"/>
  </si>
  <si>
    <t>塗装作業について相当程度の技能を有し、塗料、仕上塗材、塗り床等の塗装材料を用い、各種工法による塗装作業（塗装のための下地処理を含む）について主体的業務を行うもの（塗装作業上必要となる足場の組立または解体に従事するもの、舗装面の仕上げに従事するものおよび23橋りょう塗装工に該当するものを除く）</t>
    <phoneticPr fontId="2"/>
  </si>
  <si>
    <t xml:space="preserve">溶接作業について相当程度の技能を有し、酸素、アセチレンガス、水素ガス、電気その他の方法により、鋼杭、鋼矢板、鋼管、鉄筋等の溶接（ガス圧接を含む）または切断について主体的業務を行うもの（工場製作に従事するものを除く） </t>
    <phoneticPr fontId="2"/>
  </si>
  <si>
    <t>加圧された密室内における作業について相当程度の技能および高度の肉体的条件を有し、潜かんまたはシールド（圧気）内において土砂の掘削、運搬等の作業を行うもの</t>
    <phoneticPr fontId="2"/>
  </si>
  <si>
    <t xml:space="preserve">加圧された密室内における作業について相当程度の技術を有し、潜かん工事またはシールド工事（圧気）についてもっぱら指導的な業務を行うもの </t>
    <phoneticPr fontId="2"/>
  </si>
  <si>
    <t>岩掘削作業について相当程度の技能および高度の肉体的条件を有し、爆薬およびさく岩機を使用する岩石の爆破掘削作業（坑内作業を除く）について主体的業務を行うもの</t>
    <phoneticPr fontId="2"/>
  </si>
  <si>
    <t>トンネル坑内における作業について相当程度の技術を有し、もっぱら指導的な業務を行うもの</t>
    <phoneticPr fontId="2"/>
  </si>
  <si>
    <t xml:space="preserve">橋りょう等の塗装作業について相当程度の技能を有し、橋りょう、水門扉等の塗装、ケレン作業等（工場内を含む）について主体的業務を行うもの </t>
    <phoneticPr fontId="2"/>
  </si>
  <si>
    <t xml:space="preserve">橋りょう関係の作業について相当程度の技術を有し、もっぱら指導的な業務を行うもの（工場内作業を除く） </t>
    <phoneticPr fontId="2"/>
  </si>
  <si>
    <t xml:space="preserve">土木工事および重機械の運転または操作について相当程度の技術を有し、もっぱら指導的な業務を行うもの（17潜かん世話役、21トンネル世話役または24橋りょう世話役に該当するものを除く） </t>
    <phoneticPr fontId="2"/>
  </si>
  <si>
    <t>海面での工事における作業船（土運船、台船等の雑船を含む）の船員で、高級船員以外のもの</t>
    <phoneticPr fontId="2"/>
  </si>
  <si>
    <t xml:space="preserve">潜水士免許を有し、海中の建設工事等のため、潜水器を用いかつ空気圧縮機による送気を受けて海面下で作業を行うもの 
潜水器（潜水服、靴、カブト、ホース等）の損料を含む  
「潜水士免許」とは、労働安全衛生法第61条に規定する免許のことをいう </t>
    <phoneticPr fontId="2"/>
  </si>
  <si>
    <t>潜水士への送気の調節を行うための弁またはコックを操作する業務等を行うもの</t>
    <phoneticPr fontId="2"/>
  </si>
  <si>
    <t xml:space="preserve">大工工事について相当程度の技能を有し、家屋等の築造、屋内における造作等の作業について主体的業務を行うもの </t>
    <phoneticPr fontId="2"/>
  </si>
  <si>
    <t xml:space="preserve">左官工事について相当程度の技能を有し、土、モルタル、プラスター、漆喰、人造石等の壁材料を用いての壁塗り、吹き付け等の作業について主体的業務を行うもの </t>
    <phoneticPr fontId="2"/>
  </si>
  <si>
    <t>防水工事について相当程度の技能を有し、アスファルト、シート、セメント系材料、塗膜、シーリング材等による屋内、屋外、屋根または地下の床、壁等の防水作業について主体的業務を行うもの</t>
    <phoneticPr fontId="2"/>
  </si>
  <si>
    <t xml:space="preserve">板金作業について相当程度の技能を有し、金属薄板の切断、屈曲、成型、接合等の加工および組立・取付作業ならびに金属薄板による屋根ふき作業について主体的業務を行うもの（46ダクト工に該当するものを除く） </t>
    <phoneticPr fontId="2"/>
  </si>
  <si>
    <t xml:space="preserve">タイル工事について相当程度の技能を有し、外壁、内壁、床等の表面のタイル張付けまたは目地塗の作業について主体的業務を行うもの </t>
    <phoneticPr fontId="2"/>
  </si>
  <si>
    <t>サッシ工事について相当程度の技能を有し、金属製建具の取付作業について主体的業務を行うもの</t>
    <phoneticPr fontId="2"/>
  </si>
  <si>
    <t xml:space="preserve">屋根ふき作業について相当程度の技能を有し、瓦ふき、スレートふき、土居ぶき等の屋根ふき作業またはふきかえ作業について主体的業務を行うもの（39板金工に該当するものを除く） </t>
    <phoneticPr fontId="2"/>
  </si>
  <si>
    <t xml:space="preserve">内装工事について相当程度の技能を有し、ビニル床タイル、ビニル床シート、カーペット、フローリング、壁紙、石こうボードその他ボード等の内装材料を床、壁もしくは天井に張り付ける作業またはブラインド、カーテンレール等を取り付ける作業について主体的業務を行うもの </t>
    <phoneticPr fontId="2"/>
  </si>
  <si>
    <t xml:space="preserve">ガラス工事について相当程度の技能を有し、各種建具のガラスはめ込み作業について主体的業務を行うもの </t>
    <phoneticPr fontId="2"/>
  </si>
  <si>
    <t>建具工事について相当程度の技能を有し、戸、窓、枠等の木製建具の製作・加工及び取付作業に従事するもの</t>
    <phoneticPr fontId="2"/>
  </si>
  <si>
    <t xml:space="preserve">ダクト工事について相当程度の技能を有し、金属・非金属の薄板を加工し、通風ダクトの製作および取付作業に従事するもの（39板金工に該当するものを除く） </t>
    <phoneticPr fontId="2"/>
  </si>
  <si>
    <t>保温工事について相当程度の技能を有し、建築設備の機器、配管及びダクトに保温（保冷、防露、断熱等を含む）材を装着する作業に従事するもの</t>
    <phoneticPr fontId="2"/>
  </si>
  <si>
    <t xml:space="preserve">建築ブロック工事について相当程度の技能を有し、建築物の躯体および帳壁の築造または改修のために、空洞コンクリートブロック、レンガ等の積上げおよび目地塗作業に従事するもの（08ブロック工に該当するものを除く） </t>
    <phoneticPr fontId="2"/>
  </si>
  <si>
    <t>機械設備工事について相当程度の技能を有し、冷凍機、送風機、ボイラー、ポンプ、エレベーター等の大型重量機器の据付け、調整または撤去作業について主体的業務を行うもの</t>
    <phoneticPr fontId="2"/>
  </si>
  <si>
    <t>警備業者の警備員（警備業法第2条第4項に規定する警備員をいう）で、交通誘導警備業務（警備員等の検定等に関する規則第1条第4号に規定する交通誘導警備業務をいう）に従事する交通誘導警備業務に係る一級検定合格警備員又は二級検定合格警備員</t>
    <phoneticPr fontId="2"/>
  </si>
  <si>
    <t>警備業者の警備員で、交通誘導警備員Ａ以外の交通の誘導に従事するもの</t>
    <phoneticPr fontId="2"/>
  </si>
  <si>
    <t xml:space="preserve"> ① 相当程度の技能および高度の肉体的条件を有し、主として次に掲げる作業について主体的業務を行うもの
a. 軽機械（道路交通法第84条に規定する運転免許ならびに労働安全衛生法第61条第１項に規定する免許、資格および技能講習の修了を必要とせず、運転および操作に比較的熟練を要しないもの）を運転または操作して行う次の作業
イ．機械重量３ｔ未満のブルドーザ・トラクタ（クローラ型）・バックホウ（クローラ型）・トラクタショベル（クローラ型）・レーキドーザ・タイヤドーザ等を運転または操作して行う土砂等の掘削、積込みまたは運搬
ロ．吊上げ重量１ｔ未満のクローラクレーン、吊上げ重量５ｔ未満のウインチ等を運転または操作して行う資材等の運搬
ハ．機械重量３ｔ未満の振動ローラ（ 自走式 ）、ランマ、タンパ等を運転または操作して行う土砂等の締固め
ニ．可搬式ミキサ、バイブレータ等を運転または操作して行うコンクリートの練上げおよび打設
ホ．ピックブレーカ等を運転または操作して行うコンクリート、舗装等のとりこわし
ヘ．動力草刈機を運転または操作して行う機械除草
ト．ポンプ、コンプレッサ、発動発電機等の運転または操作
b. 人力による合材の敷均しおよび舗装面の仕上げ
c. ダム工事において、グリズリホッパ、トリッパ付ベルトコンベア、骨材洗浄設備、振動スクリーン、二次・三次破砕設備、製砂設備、骨材運搬設備（調整ビン機械室）を運転または操作して行う骨材の製造、貯蔵または運搬
d. コンクリートポンプ車の筒先作業
② その他、相当程度の技能および高度の肉体的条件を有し、各種作業について必要とされる主体的業務を行うもの</t>
    <phoneticPr fontId="2"/>
  </si>
  <si>
    <t xml:space="preserve">① 普通の技能および肉体的条件を有し、主として次に掲げる作業を行うもの 
a. 人力による土砂等の掘削、積込み、運搬、敷均し等 
b. 人力による資材等の積込み、運搬、片付け等 
c. 人力による小規模な作業（たとえば、標識、境界ぐい等の設置） 
d. 人力による芝はり作業（公園等の苑地を築造する工事における芝はり作業について主体的業務を行うものを除く） 
e. 人力による除草
f. ダム工事での骨材の製造、貯蔵または運搬における人力による木根、不良鉱物等の除去 
② その他、普通の技能および肉体的条件を有し、各種作業について必要とされる補助的業務を行うもの </t>
    <phoneticPr fontId="2"/>
  </si>
  <si>
    <t>① 主として人力による軽易な次の作業を行うもの 
a. 軽易な清掃または後片付け 
b. 公園等における草むしり 
c. 軽易な散水 
d. 現場内の軽易な小運搬 
e. 準備測量、出来高管理等の手伝い 
f. 仮設物、安全施設等の小物の設置または撤去 
g. 品質管理のための試験等の手伝い 
② その他、各種作業において主として人力による軽易な補助作業を行うもの</t>
    <phoneticPr fontId="2"/>
  </si>
  <si>
    <t xml:space="preserve">法面工事について相当程度の技能および高度の肉体的条件を有し、主として次に掲げる作業について主体的業務を行うもの 
a. モルタルコンクリート吹付機または種子吹付機の運転 
b. 高所・急勾配法面における、ピックハンマ、ブレーカによる法面整形または金網・鉄筋張り作業 
c. モルタルコンクリート吹付け、種子吹付け等の法面仕上げ </t>
    <phoneticPr fontId="2"/>
  </si>
  <si>
    <t>高所・中空における作業について相当程度の技能および高度の肉体的条件を有し、主として次に掲げる作業について主体的業務を行うもの 
a. 足場または支保工の組立、解体等（コンクリート橋または鋼橋の桁架設に係るものを除く） 
b. 木橋の架設等 
c. 杭、矢板等の打ち込みまたは引き抜き（杭打機の運転を除く） 
d. 仮設用エレベーター、杭打機、ウインチ、索道等の組立、据付、解体等 
e. 重量物（大型ブロック、大型覆工板等）の捲揚げ、据付け等（クレーンの運転を除く） 
f. 鉄骨材の捲揚げ（クレーンの運転を除く）</t>
    <phoneticPr fontId="2"/>
  </si>
  <si>
    <t>石材の加工等について相当程度の技能および高度の肉体的条件を有し、主として次に掲げる作業について主体的業務を行うもの 
a. 石材の加工 
b. 石積みまたは石張り 
c. 構造物表面のはつり仕上げ</t>
    <phoneticPr fontId="2"/>
  </si>
  <si>
    <t>電気工事について相当程度の技能かつ必要な資格を有し、建物ならびに屋外における、受電設備、変電設備、配電線路、電力設備、発電設備、通信設備等の工事に関する、主として次に掲げる作業について主体的業務を行うもの 
a. 配線器具、照明器具、発電機、通信機器、盤類等の取付け、据付けまたは撤去 
b. 電線、電線管等の取付け、据付けまたは撤去
「必要な資格を有し」とは、電気工事士法第3条に規定する以下の4つの資格のいずれかの免状または認定証の交付を受けていることをいう。 
① 第1種電気工事士 
② 第2種電気工事士 
③ 認定電気工事従事者 
④ 特殊電気工事資格者</t>
    <phoneticPr fontId="2"/>
  </si>
  <si>
    <t xml:space="preserve">重機械（主として道路交通法第84条に規定する大型特殊免許または労働安全衛生法第61条第1項に規定する免許、資格もしくは技能講習の修了を必要とし、運転および操作に熟練を要するもの）の運転および操作について相当程度の技能を有し、主として重機械を運転または操作して行う次に掲げる作業について主体的業務を行うもの 
a. 機械重量3t以上のブルドーザ・トラクタ・パワーショベル・バックホウ・クラムシェル・ドラグライン・ローディングショベル・トラクタショベル・レーキドーザ・タイヤドーザ・スクレープドーザ・スクレーパ・モータスクレーパ等を運転または操作して行う土砂等の掘削、積込みまたは運搬 
b. 吊上げ重量1t以上のクレーン装置付トラック・クローラクレーン・トラッククレーン・ホイールクレーン、吊上げ重量5t以上のウインチ等を運転または操作して行う資材等の運搬 
c. ロードローラ、タイヤローラ、機械重量3t以上の振動ローラ（自走式）、スタビライザ、モータグレーダ等を運転または操作して行う土砂等のかきならしまたは締固め 
d. コンクリートフィニッシャ、アスファルトフィニッシャ等を運転または操作して行う路面等の舗装 
e. 杭打機を運転または操作して行う杭、矢板等の打込みまたは引抜き 
f. 路面清掃車（ブラシ式フロントリフトダンプ）、除雪車（除雪グレーダ・除雪ドーザ・ロータリ除雪車（30KW級ホイール以外））等の運転または操作 
g. コンクリートポンプ車の運転または操作（筒先作業は除く） </t>
    <phoneticPr fontId="2"/>
  </si>
  <si>
    <t xml:space="preserve">道路交通法第84条に規定する運転免許（大型免許、中型免許、普通免許等）を有し、主として機械を運転または操作して行う次に掲げる作業について主体的業務を行うもの 
a. 資機材の運搬のための貨物自動車の運転 
b. もっぱら路上を運行して作業を行う散水車、ガードレール清掃車等の運転 
c. 機械重量3t未満のトラクタ（ホイール型）・トラクタショベル（ホイール型）・バックホウ（ホイール型）等を運転または操作して行う土砂等の掘削、積込みまたは運搬 
d. 吊上げ重量1t未満のホイールクレーン・クレーン装置付トラック等を運転または操作して行う資材等の運搬 
e. アスファルトディストリビュータを運転または操作して行う乳剤の散布 
f. 路面清掃車（ブラシ式フロントリフトダンプ以外）、除雪車（除雪トラック・凍結防止剤散布車・ロータリ除雪車（30KW級ホイール））等の運転または操作 </t>
    <phoneticPr fontId="2"/>
  </si>
  <si>
    <t xml:space="preserve"> トンネル坑内における作業について相当程度の技能および高度の肉体的条件を有し、トンネル等の坑内における主として次に掲げる作業について主体的業務を行うもの
a. 爆薬およびさく岩機を使用する爆破掘削 
b. 支保工の建込、維持、点検等 
c. アーチ部、側壁部およびインバートのコンクリート打設等 
d. ずり積込機、バッテリーカー、機関車等の運転等 
e. アーチ部および側壁部型わくの組立、取付け、除去等 
f. シールド工事（圧気を除く）における各種作業 </t>
    <phoneticPr fontId="2"/>
  </si>
  <si>
    <t xml:space="preserve">トンネル坑内における作業について普通の技能および肉体的条件を有し、トンネル等の坑内における主として人力による次に掲げる作業を行うもの 
a. 各種作業についての補助的業務 
b. 人力による資材運搬等 
c. シールド工事（圧気を除く）における各種作業についての補助的業務 </t>
    <phoneticPr fontId="2"/>
  </si>
  <si>
    <t>橋りょう関係の作業について相当程度の技能を有し、主として次に掲げる作業（工場製作に係るものおよび工場内における仮組立に係るものを除く）について
主体的業務を行うもの
a. PC橋の製作のうち、グラウト、シースおよびケーブルの組立、緊張、横締め等 
b. コンクリート橋または鋼橋の桁架設および桁架設用仮設備の組立、解体、移動等 
c. コンクリート橋または鋼橋の桁架設に伴う足場、支保工等の組立、解体等</t>
    <phoneticPr fontId="2"/>
  </si>
  <si>
    <t xml:space="preserve">海面での工事における作業船（土運船、台船等の雑船を除く）の各部門の長または統括責任者をいい、次に掲げる職名を標準とする 
 船長、機関長、操業長等（各会社が俗称として使用している水夫長、甲板長等を除く） 
以下の水面は、海面に含める（27普通船員、28潜水士、29潜水連絡員および30潜水送気員についても同様） 
　① 海岸法第3条により指定された海岸保全区域内の水面 
　② 漁港法第5条により指定された漁港の区域内の水面 
　③ 港湾法第4条により認可を受けた港湾区域内の水面 </t>
    <phoneticPr fontId="2"/>
  </si>
  <si>
    <t xml:space="preserve">潜水士との連絡等を行うもので次に掲げる業務等を行うもの 
a. 潜水士と連絡して、潜降および浮上を適正に行わせる業務 
b. 潜水送気員と連絡し、所要の送気を行わせる業務 
c. 送気設備の故障等により危害のおそれがあるとき直ちに潜水士に連絡する業務 </t>
    <phoneticPr fontId="2"/>
  </si>
  <si>
    <t xml:space="preserve">山林砂防工事について相当程度の技能および高度の肉体的条件を有し、山地治山砂防事業（主として山間遠かく地の急傾斜地または狭隘な谷間における作業）に従事し、主として次に掲げる作業を行うもの 
a. 人力による崩壊地の法切、階段切付け、土石の掘削・運搬、構造物の築造等 
b. 人力による資材の積込み、運搬、片付け等 
c. 簡易な索道、足場等の組立、架設、撤去等 
d. その他各作業について必要とされる関連業務 </t>
    <phoneticPr fontId="2"/>
  </si>
  <si>
    <t>軌道工事および軌道保守について相当程度の技能および高度の肉体的条件を有し、主として次に掲げる作業について主体的業務を行うもの 
a. 軽機械（タイタンパー、ランマー、パワーレンチ等）等を使用してレールの軌間、高低、通り、平面性等を限度内に修正保守する作業 
b. 新線建設等において、レール、枕木、バラスト等を運搬配列して、軽機械（タイタンパー、ランマー、パワーレンチ等）等を使用して軌道を構築する作業</t>
    <phoneticPr fontId="2"/>
  </si>
  <si>
    <t xml:space="preserve">木工事について相当程度の技能を有し、主として次に掲げる作業について主体的業務を行うもの 
a. 木製型わく（メタルフォームを含む）の製作、組立て、取付け、解体等（坑内作業を除く） 
b. 木坑、木橋等の仕拵え等 </t>
    <phoneticPr fontId="2"/>
  </si>
  <si>
    <t>配管工事について相当程度の技能を有し、建物ならびに屋外における給排水、冷暖房、給気、給湯、換気等の設備工事に関する、主として次に掲げる作業について主体的業務を行うもの 
a. 配管ならびに管の撤去 
b. 金属・非金属製品（管等）の加工および装着 
c. 電触防護</t>
    <phoneticPr fontId="2"/>
  </si>
  <si>
    <t xml:space="preserve">はつり作業について相当程度の技能を有し、主として次に掲げる作業について主体的業務を行うもの（建築物を対象とするものに限る） 
a. コンクリート、石れんが、タイル等の建築物壁面のはつり取り（はつり仕上げを除く） 
b. 建築物の床または壁の穴あけ </t>
    <phoneticPr fontId="2"/>
  </si>
  <si>
    <t>職種</t>
    <rPh sb="0" eb="2">
      <t>ショクシュ</t>
    </rPh>
    <phoneticPr fontId="2"/>
  </si>
  <si>
    <t>定義・作業内容</t>
    <rPh sb="0" eb="2">
      <t>テイギ</t>
    </rPh>
    <rPh sb="3" eb="5">
      <t>サギョウ</t>
    </rPh>
    <rPh sb="5" eb="7">
      <t>ナイヨウ</t>
    </rPh>
    <phoneticPr fontId="2"/>
  </si>
  <si>
    <t>職種の定義・作業内容</t>
    <rPh sb="3" eb="5">
      <t>テイギ</t>
    </rPh>
    <rPh sb="6" eb="8">
      <t>サギョウ</t>
    </rPh>
    <rPh sb="8" eb="10">
      <t>ナイヨウ</t>
    </rPh>
    <phoneticPr fontId="2"/>
  </si>
  <si>
    <t>自動計算</t>
    <rPh sb="0" eb="2">
      <t>ジドウ</t>
    </rPh>
    <rPh sb="2" eb="4">
      <t>ケイサン</t>
    </rPh>
    <phoneticPr fontId="2"/>
  </si>
  <si>
    <r>
      <t>⇒本調査では、</t>
    </r>
    <r>
      <rPr>
        <u/>
        <sz val="11"/>
        <color rgb="FFFF0000"/>
        <rFont val="ＭＳ Ｐゴシック"/>
        <family val="3"/>
        <charset val="128"/>
        <scheme val="minor"/>
      </rPr>
      <t>補助的な作業を行う場合（主体的業務である判断や指示を行わない場合）は「普通作業員」または「軽作業員」に分類されます。</t>
    </r>
    <r>
      <rPr>
        <sz val="11"/>
        <color theme="1"/>
        <rFont val="ＭＳ Ｐゴシック"/>
        <family val="3"/>
        <charset val="128"/>
        <scheme val="minor"/>
      </rPr>
      <t>企業で使用している名称（呼称）と一致しなくても差し支えありません。</t>
    </r>
    <rPh sb="88" eb="89">
      <t>サ</t>
    </rPh>
    <rPh sb="90" eb="91">
      <t>ツカ</t>
    </rPh>
    <phoneticPr fontId="2"/>
  </si>
  <si>
    <r>
      <t>月給額のうち基本給（定額給）、出来高給を入力してください。
　※</t>
    </r>
    <r>
      <rPr>
        <u/>
        <sz val="10"/>
        <rFont val="ＭＳ Ｐゴシック"/>
        <family val="3"/>
        <charset val="128"/>
        <scheme val="minor"/>
      </rPr>
      <t>報告基準日</t>
    </r>
    <r>
      <rPr>
        <sz val="10"/>
        <rFont val="ＭＳ Ｐゴシック"/>
        <family val="3"/>
        <charset val="128"/>
        <scheme val="minor"/>
      </rPr>
      <t>における月額を入力してください。</t>
    </r>
    <rPh sb="10" eb="12">
      <t>テイガク</t>
    </rPh>
    <rPh sb="12" eb="13">
      <t>キュウ</t>
    </rPh>
    <rPh sb="15" eb="18">
      <t>デキダカ</t>
    </rPh>
    <rPh sb="18" eb="19">
      <t>キュウ</t>
    </rPh>
    <rPh sb="32" eb="34">
      <t>ホウコク</t>
    </rPh>
    <rPh sb="34" eb="36">
      <t>キジュン</t>
    </rPh>
    <rPh sb="36" eb="37">
      <t>ヒ</t>
    </rPh>
    <rPh sb="41" eb="43">
      <t>ゲツガク</t>
    </rPh>
    <phoneticPr fontId="3"/>
  </si>
  <si>
    <r>
      <t>年間のボーナス、その他の臨時の給与を入力してください。
　※</t>
    </r>
    <r>
      <rPr>
        <u/>
        <sz val="10"/>
        <rFont val="ＭＳ Ｐゴシック"/>
        <family val="3"/>
        <charset val="128"/>
        <scheme val="minor"/>
      </rPr>
      <t>過去1年間</t>
    </r>
    <r>
      <rPr>
        <sz val="10"/>
        <rFont val="ＭＳ Ｐゴシック"/>
        <family val="3"/>
        <charset val="128"/>
        <scheme val="minor"/>
      </rPr>
      <t>に貴社が支払った（または、支払う予定の）合計額（年額）を入力してください。</t>
    </r>
    <rPh sb="0" eb="2">
      <t>ネンカン</t>
    </rPh>
    <rPh sb="48" eb="50">
      <t>シハラ</t>
    </rPh>
    <rPh sb="51" eb="53">
      <t>ヨテイ</t>
    </rPh>
    <rPh sb="59" eb="61">
      <t>ネンガク</t>
    </rPh>
    <phoneticPr fontId="3"/>
  </si>
  <si>
    <r>
      <rPr>
        <u/>
        <sz val="10"/>
        <rFont val="ＭＳ Ｐゴシック"/>
        <family val="3"/>
        <charset val="128"/>
        <scheme val="minor"/>
      </rPr>
      <t>雇用契約上</t>
    </r>
    <r>
      <rPr>
        <sz val="10"/>
        <rFont val="ＭＳ Ｐゴシック"/>
        <family val="3"/>
        <charset val="128"/>
        <scheme val="minor"/>
      </rPr>
      <t>の１日の労働時間数を入力してください。
　※実際の労働時間数ではありませんのでご注意ください。</t>
    </r>
    <rPh sb="0" eb="2">
      <t>コヨウ</t>
    </rPh>
    <rPh sb="2" eb="4">
      <t>ケイヤク</t>
    </rPh>
    <rPh sb="4" eb="5">
      <t>ジョウ</t>
    </rPh>
    <rPh sb="7" eb="8">
      <t>ニチ</t>
    </rPh>
    <rPh sb="27" eb="29">
      <t>ジッサイ</t>
    </rPh>
    <rPh sb="30" eb="32">
      <t>ロウドウ</t>
    </rPh>
    <rPh sb="32" eb="34">
      <t>ジカン</t>
    </rPh>
    <rPh sb="34" eb="35">
      <t>スウ</t>
    </rPh>
    <rPh sb="45" eb="47">
      <t>チュウイ</t>
    </rPh>
    <phoneticPr fontId="3"/>
  </si>
  <si>
    <r>
      <rPr>
        <u/>
        <sz val="10"/>
        <rFont val="ＭＳ Ｐゴシック"/>
        <family val="3"/>
        <charset val="128"/>
        <scheme val="minor"/>
      </rPr>
      <t>雇用契約上</t>
    </r>
    <r>
      <rPr>
        <sz val="10"/>
        <rFont val="ＭＳ Ｐゴシック"/>
        <family val="3"/>
        <charset val="128"/>
        <scheme val="minor"/>
      </rPr>
      <t>の日給額を入力してください。</t>
    </r>
    <rPh sb="0" eb="2">
      <t>コヨウ</t>
    </rPh>
    <rPh sb="2" eb="4">
      <t>ケイヤク</t>
    </rPh>
    <rPh sb="4" eb="5">
      <t>ジョウ</t>
    </rPh>
    <rPh sb="6" eb="8">
      <t>ニッキュウ</t>
    </rPh>
    <rPh sb="8" eb="9">
      <t>ガク</t>
    </rPh>
    <phoneticPr fontId="3"/>
  </si>
  <si>
    <r>
      <rPr>
        <u/>
        <sz val="10"/>
        <rFont val="ＭＳ Ｐゴシック"/>
        <family val="3"/>
        <charset val="128"/>
        <scheme val="minor"/>
      </rPr>
      <t>雇用契約上</t>
    </r>
    <r>
      <rPr>
        <sz val="10"/>
        <rFont val="ＭＳ Ｐゴシック"/>
        <family val="3"/>
        <charset val="128"/>
        <scheme val="minor"/>
      </rPr>
      <t>の１日の労働時間数を入力してください。
※実際の労働時間数ではありませんのでご注意ください。</t>
    </r>
    <phoneticPr fontId="3"/>
  </si>
  <si>
    <r>
      <rPr>
        <u/>
        <sz val="10"/>
        <rFont val="ＭＳ Ｐゴシック"/>
        <family val="3"/>
        <charset val="128"/>
        <scheme val="minor"/>
      </rPr>
      <t>雇用契約上</t>
    </r>
    <r>
      <rPr>
        <sz val="10"/>
        <rFont val="ＭＳ Ｐゴシック"/>
        <family val="3"/>
        <charset val="128"/>
        <scheme val="minor"/>
      </rPr>
      <t>の時間給を入力してください。</t>
    </r>
    <rPh sb="0" eb="2">
      <t>コヨウ</t>
    </rPh>
    <rPh sb="2" eb="4">
      <t>ケイヤク</t>
    </rPh>
    <rPh sb="4" eb="5">
      <t>ジョウ</t>
    </rPh>
    <rPh sb="6" eb="9">
      <t>ジカンキュウ</t>
    </rPh>
    <phoneticPr fontId="3"/>
  </si>
  <si>
    <r>
      <rPr>
        <u/>
        <sz val="10"/>
        <rFont val="ＭＳ Ｐゴシック"/>
        <family val="3"/>
        <charset val="128"/>
        <scheme val="minor"/>
      </rPr>
      <t>雇用契約上</t>
    </r>
    <r>
      <rPr>
        <sz val="10"/>
        <rFont val="ＭＳ Ｐゴシック"/>
        <family val="3"/>
        <charset val="128"/>
        <scheme val="minor"/>
      </rPr>
      <t>の１ヶ月の労働日数を入力してください。
　※実際の労働日数ではありませんのでご注意ください。</t>
    </r>
    <rPh sb="0" eb="2">
      <t>コヨウ</t>
    </rPh>
    <rPh sb="2" eb="4">
      <t>ケイヤク</t>
    </rPh>
    <rPh sb="4" eb="5">
      <t>ジョウ</t>
    </rPh>
    <rPh sb="27" eb="29">
      <t>ジッサイ</t>
    </rPh>
    <rPh sb="30" eb="32">
      <t>ロウドウ</t>
    </rPh>
    <rPh sb="32" eb="34">
      <t>ニッスウ</t>
    </rPh>
    <rPh sb="44" eb="46">
      <t>チュウイ</t>
    </rPh>
    <phoneticPr fontId="3"/>
  </si>
  <si>
    <t>見習い・手元等に該当する場合は「〇」とし、それ以外は未入力としてください。
なお、見習い・手元等の場合、職種は「普通作業員」または「軽作業員」に区分してください。</t>
    <rPh sb="0" eb="2">
      <t>ミナラ</t>
    </rPh>
    <rPh sb="4" eb="6">
      <t>テモト</t>
    </rPh>
    <rPh sb="6" eb="7">
      <t>トウ</t>
    </rPh>
    <rPh sb="8" eb="10">
      <t>ガイトウ</t>
    </rPh>
    <rPh sb="12" eb="14">
      <t>バアイ</t>
    </rPh>
    <rPh sb="23" eb="25">
      <t>イガイ</t>
    </rPh>
    <rPh sb="41" eb="43">
      <t>ミナラ</t>
    </rPh>
    <rPh sb="45" eb="47">
      <t>テモト</t>
    </rPh>
    <rPh sb="47" eb="48">
      <t>トウ</t>
    </rPh>
    <rPh sb="49" eb="51">
      <t>バアイ</t>
    </rPh>
    <rPh sb="52" eb="54">
      <t>ショクシュ</t>
    </rPh>
    <rPh sb="56" eb="58">
      <t>フツウ</t>
    </rPh>
    <rPh sb="58" eb="61">
      <t>サギョウイン</t>
    </rPh>
    <rPh sb="66" eb="67">
      <t>ケイ</t>
    </rPh>
    <rPh sb="67" eb="70">
      <t>サギョウイン</t>
    </rPh>
    <rPh sb="72" eb="74">
      <t>クブン</t>
    </rPh>
    <phoneticPr fontId="3"/>
  </si>
  <si>
    <t>51職種から選択してください。詳細は、「職種説明」をご確認ください。</t>
    <rPh sb="2" eb="4">
      <t>ショクシュ</t>
    </rPh>
    <rPh sb="6" eb="8">
      <t>センタク</t>
    </rPh>
    <rPh sb="15" eb="17">
      <t>ショウサイ</t>
    </rPh>
    <rPh sb="20" eb="22">
      <t>ショクシュ</t>
    </rPh>
    <rPh sb="22" eb="24">
      <t>セツメイ</t>
    </rPh>
    <rPh sb="27" eb="29">
      <t>カクニン</t>
    </rPh>
    <phoneticPr fontId="3"/>
  </si>
  <si>
    <t>見習</t>
    <rPh sb="0" eb="2">
      <t>ミナラ</t>
    </rPh>
    <phoneticPr fontId="2"/>
  </si>
  <si>
    <t>下請の場合のみ、全ての行に入力してください。元請の場合は入力不要です。</t>
    <rPh sb="22" eb="24">
      <t>モトウケ</t>
    </rPh>
    <rPh sb="25" eb="27">
      <t>バアイ</t>
    </rPh>
    <rPh sb="28" eb="30">
      <t>ニュウリョク</t>
    </rPh>
    <rPh sb="30" eb="32">
      <t>フヨウ</t>
    </rPh>
    <phoneticPr fontId="3"/>
  </si>
  <si>
    <t>※月給制・日給制・時給制のいずれか1つのみ入力してください。</t>
    <rPh sb="1" eb="3">
      <t>ゲッキュウ</t>
    </rPh>
    <rPh sb="3" eb="4">
      <t>セイ</t>
    </rPh>
    <rPh sb="5" eb="7">
      <t>ニッキュウ</t>
    </rPh>
    <rPh sb="7" eb="8">
      <t>セイ</t>
    </rPh>
    <rPh sb="9" eb="11">
      <t>ジキュウ</t>
    </rPh>
    <rPh sb="11" eb="12">
      <t>セイ</t>
    </rPh>
    <rPh sb="21" eb="23">
      <t>ニュウリョク</t>
    </rPh>
    <phoneticPr fontId="2"/>
  </si>
  <si>
    <r>
      <t>現物給与（通勤用定期の支給、食事の支給）等の合計額を入力してください。
　※</t>
    </r>
    <r>
      <rPr>
        <u/>
        <sz val="10"/>
        <rFont val="ＭＳ Ｐゴシック"/>
        <family val="3"/>
        <charset val="128"/>
        <scheme val="minor"/>
      </rPr>
      <t>過去1年間</t>
    </r>
    <r>
      <rPr>
        <sz val="10"/>
        <rFont val="ＭＳ Ｐゴシック"/>
        <family val="3"/>
        <charset val="128"/>
        <scheme val="minor"/>
      </rPr>
      <t>に貴社が支払った（または、支払う予定の）合計額（年額）を入力してください。
　※不定期に支給している給付の額を入力してください。</t>
    </r>
    <rPh sb="11" eb="13">
      <t>シキュウ</t>
    </rPh>
    <rPh sb="17" eb="19">
      <t>シキュウ</t>
    </rPh>
    <rPh sb="22" eb="24">
      <t>ゴウケイ</t>
    </rPh>
    <rPh sb="24" eb="25">
      <t>ガク</t>
    </rPh>
    <rPh sb="83" eb="86">
      <t>フテイキ</t>
    </rPh>
    <rPh sb="87" eb="89">
      <t>シキュウ</t>
    </rPh>
    <rPh sb="93" eb="95">
      <t>キュウフ</t>
    </rPh>
    <phoneticPr fontId="3"/>
  </si>
  <si>
    <t>本調査の結果については、翌年度の5月末日を目安に町ホームページへ公表します。
  ※ 企業名や氏名を公表することはありません。</t>
    <rPh sb="0" eb="3">
      <t>ホンチョウサ</t>
    </rPh>
    <rPh sb="4" eb="6">
      <t>ケッカ</t>
    </rPh>
    <rPh sb="12" eb="15">
      <t>ヨクネンド</t>
    </rPh>
    <rPh sb="17" eb="18">
      <t>ガツ</t>
    </rPh>
    <rPh sb="18" eb="19">
      <t>マツ</t>
    </rPh>
    <rPh sb="19" eb="20">
      <t>ジツ</t>
    </rPh>
    <rPh sb="21" eb="23">
      <t>メヤス</t>
    </rPh>
    <rPh sb="24" eb="25">
      <t>マチ</t>
    </rPh>
    <rPh sb="32" eb="34">
      <t>コウヒョウ</t>
    </rPh>
    <rPh sb="43" eb="45">
      <t>キギョウ</t>
    </rPh>
    <rPh sb="45" eb="46">
      <t>メイ</t>
    </rPh>
    <rPh sb="47" eb="49">
      <t>シメイ</t>
    </rPh>
    <rPh sb="50" eb="52">
      <t>コウヒョウ</t>
    </rPh>
    <phoneticPr fontId="3"/>
  </si>
  <si>
    <t>特殊な労働に対する手当、割増賃金の代替としての手当、休業手当、本来は経費に当たる手当などは基本給や臨時の給与に含めないでください。</t>
    <phoneticPr fontId="3"/>
  </si>
  <si>
    <t>１日の所定
労働時間</t>
    <phoneticPr fontId="3"/>
  </si>
  <si>
    <t>日給額</t>
    <rPh sb="0" eb="2">
      <t>ニッキュウ</t>
    </rPh>
    <rPh sb="2" eb="3">
      <t>ガク</t>
    </rPh>
    <phoneticPr fontId="3"/>
  </si>
  <si>
    <t>１日の所定
労働時間</t>
    <phoneticPr fontId="3"/>
  </si>
  <si>
    <t>日給制</t>
    <rPh sb="0" eb="2">
      <t>ニッキュウ</t>
    </rPh>
    <rPh sb="2" eb="3">
      <t>セイ</t>
    </rPh>
    <phoneticPr fontId="3"/>
  </si>
  <si>
    <t>時給制</t>
    <rPh sb="0" eb="2">
      <t>ジキュウ</t>
    </rPh>
    <rPh sb="2" eb="3">
      <t>セイ</t>
    </rPh>
    <phoneticPr fontId="3"/>
  </si>
  <si>
    <t>時給額</t>
    <rPh sb="0" eb="2">
      <t>ジキュウ</t>
    </rPh>
    <rPh sb="2" eb="3">
      <t>ガク</t>
    </rPh>
    <phoneticPr fontId="3"/>
  </si>
  <si>
    <t>書類提出方法</t>
    <rPh sb="0" eb="2">
      <t>ショルイ</t>
    </rPh>
    <rPh sb="2" eb="4">
      <t>テイシュツ</t>
    </rPh>
    <rPh sb="4" eb="6">
      <t>ホウホウ</t>
    </rPh>
    <phoneticPr fontId="3"/>
  </si>
  <si>
    <r>
      <t>扶養手当、管理職手当、通勤手当、地域手当、住宅手当、現場手当、技能手当、精勤手当等の合計額を入力してください。
　※</t>
    </r>
    <r>
      <rPr>
        <u/>
        <sz val="10"/>
        <rFont val="ＭＳ Ｐゴシック"/>
        <family val="3"/>
        <charset val="128"/>
        <scheme val="minor"/>
      </rPr>
      <t>報告基準日</t>
    </r>
    <r>
      <rPr>
        <sz val="10"/>
        <rFont val="ＭＳ Ｐゴシック"/>
        <family val="3"/>
        <charset val="128"/>
        <scheme val="minor"/>
      </rPr>
      <t>における月額を入力してください。
　※毎月固定で支給している手当の額を入力してください。
　　　（例）自家用車通勤で、毎月1,000円をガソリン代として支払っている場合は「基準内手当」として計上します。
　　　　　　電車通勤で、6ヶ月に1度10,000円の定期を支給している場合は、「実物給付」として計上します。
　※「残業代」は計上しないでください。</t>
    </r>
    <rPh sb="0" eb="2">
      <t>フヨウ</t>
    </rPh>
    <rPh sb="2" eb="4">
      <t>テアテ</t>
    </rPh>
    <rPh sb="5" eb="7">
      <t>カンリ</t>
    </rPh>
    <rPh sb="7" eb="8">
      <t>ショク</t>
    </rPh>
    <rPh sb="8" eb="10">
      <t>テアテ</t>
    </rPh>
    <rPh sb="40" eb="41">
      <t>トウ</t>
    </rPh>
    <rPh sb="58" eb="60">
      <t>ホウコク</t>
    </rPh>
    <rPh sb="60" eb="62">
      <t>キジュン</t>
    </rPh>
    <rPh sb="62" eb="63">
      <t>ビ</t>
    </rPh>
    <rPh sb="67" eb="69">
      <t>ゲツガク</t>
    </rPh>
    <rPh sb="87" eb="89">
      <t>シキュウ</t>
    </rPh>
    <rPh sb="112" eb="113">
      <t>レイ</t>
    </rPh>
    <rPh sb="114" eb="118">
      <t>ジカヨウシャ</t>
    </rPh>
    <rPh sb="118" eb="120">
      <t>ツウキン</t>
    </rPh>
    <rPh sb="122" eb="124">
      <t>マイツキ</t>
    </rPh>
    <rPh sb="129" eb="130">
      <t>エン</t>
    </rPh>
    <rPh sb="135" eb="136">
      <t>ダイ</t>
    </rPh>
    <rPh sb="139" eb="141">
      <t>シハラ</t>
    </rPh>
    <rPh sb="145" eb="147">
      <t>バアイ</t>
    </rPh>
    <rPh sb="149" eb="151">
      <t>キジュン</t>
    </rPh>
    <rPh sb="151" eb="152">
      <t>ナイ</t>
    </rPh>
    <rPh sb="152" eb="154">
      <t>テアテ</t>
    </rPh>
    <rPh sb="158" eb="160">
      <t>ケイジョウ</t>
    </rPh>
    <rPh sb="171" eb="173">
      <t>デンシャ</t>
    </rPh>
    <rPh sb="173" eb="175">
      <t>ツウキン</t>
    </rPh>
    <rPh sb="179" eb="180">
      <t>ゲツ</t>
    </rPh>
    <rPh sb="182" eb="183">
      <t>ド</t>
    </rPh>
    <rPh sb="189" eb="190">
      <t>エン</t>
    </rPh>
    <rPh sb="191" eb="193">
      <t>テイキ</t>
    </rPh>
    <rPh sb="194" eb="196">
      <t>シキュウ</t>
    </rPh>
    <rPh sb="200" eb="202">
      <t>バアイ</t>
    </rPh>
    <rPh sb="205" eb="207">
      <t>ジツブツ</t>
    </rPh>
    <rPh sb="207" eb="209">
      <t>キュウフ</t>
    </rPh>
    <rPh sb="213" eb="215">
      <t>ケイジョウ</t>
    </rPh>
    <phoneticPr fontId="3"/>
  </si>
  <si>
    <t>書類作成上
の注意点</t>
    <phoneticPr fontId="3"/>
  </si>
  <si>
    <t>１　本調査の対象外となる者について</t>
    <rPh sb="2" eb="5">
      <t>ホンチョウサ</t>
    </rPh>
    <rPh sb="6" eb="9">
      <t>タイショウガイ</t>
    </rPh>
    <rPh sb="12" eb="13">
      <t>モノ</t>
    </rPh>
    <phoneticPr fontId="2"/>
  </si>
  <si>
    <t>２　本調査における「普通作業員」または「軽作業員」の分類について</t>
    <rPh sb="26" eb="28">
      <t>ブンルイ</t>
    </rPh>
    <phoneticPr fontId="2"/>
  </si>
  <si>
    <t>３　「世話役」が設けられている職種における「世話役」と世話役以外の職種の区分について</t>
    <rPh sb="36" eb="38">
      <t>クブン</t>
    </rPh>
    <phoneticPr fontId="2"/>
  </si>
  <si>
    <t>４　見習い・手元等の分類について</t>
    <phoneticPr fontId="2"/>
  </si>
  <si>
    <t>１　全体事項</t>
    <rPh sb="2" eb="4">
      <t>ゼンタイ</t>
    </rPh>
    <rPh sb="4" eb="6">
      <t>ジコウ</t>
    </rPh>
    <phoneticPr fontId="3"/>
  </si>
  <si>
    <t>２　個別項目事項</t>
    <rPh sb="2" eb="4">
      <t>コベツ</t>
    </rPh>
    <rPh sb="4" eb="6">
      <t>コウモク</t>
    </rPh>
    <rPh sb="6" eb="8">
      <t>ジコウ</t>
    </rPh>
    <phoneticPr fontId="3"/>
  </si>
  <si>
    <t>作成者名：杉戸　花子</t>
    <rPh sb="0" eb="3">
      <t>サクセイシャ</t>
    </rPh>
    <rPh sb="3" eb="4">
      <t>メイ</t>
    </rPh>
    <rPh sb="5" eb="7">
      <t>スギト</t>
    </rPh>
    <rPh sb="8" eb="10">
      <t>ハナコ</t>
    </rPh>
    <phoneticPr fontId="2"/>
  </si>
  <si>
    <t>連絡先：0480-33-1111</t>
    <rPh sb="0" eb="3">
      <t>レンラクサキ</t>
    </rPh>
    <phoneticPr fontId="2"/>
  </si>
  <si>
    <t>工事完成日：令和9年3月19日</t>
    <rPh sb="0" eb="2">
      <t>コウジ</t>
    </rPh>
    <rPh sb="2" eb="4">
      <t>カンセイ</t>
    </rPh>
    <rPh sb="4" eb="5">
      <t>ビ</t>
    </rPh>
    <rPh sb="6" eb="8">
      <t>レイワ</t>
    </rPh>
    <rPh sb="9" eb="10">
      <t>ネン</t>
    </rPh>
    <rPh sb="11" eb="12">
      <t>ガツ</t>
    </rPh>
    <rPh sb="14" eb="15">
      <t>ニチ</t>
    </rPh>
    <phoneticPr fontId="2"/>
  </si>
  <si>
    <t>株式会社杉戸町</t>
    <rPh sb="0" eb="2">
      <t>カブシキ</t>
    </rPh>
    <rPh sb="2" eb="4">
      <t>カイシャ</t>
    </rPh>
    <rPh sb="4" eb="7">
      <t>スギトマチ</t>
    </rPh>
    <phoneticPr fontId="2"/>
  </si>
  <si>
    <t>役場庁舎改修工事</t>
    <rPh sb="0" eb="2">
      <t>ヤクバ</t>
    </rPh>
    <rPh sb="2" eb="4">
      <t>チョウシャ</t>
    </rPh>
    <rPh sb="4" eb="6">
      <t>カイシュウ</t>
    </rPh>
    <rPh sb="6" eb="8">
      <t>コウジ</t>
    </rPh>
    <phoneticPr fontId="2"/>
  </si>
  <si>
    <t>株式会社埼玉県</t>
    <rPh sb="0" eb="2">
      <t>カブシキ</t>
    </rPh>
    <rPh sb="2" eb="4">
      <t>カイシャ</t>
    </rPh>
    <rPh sb="4" eb="7">
      <t>サイタマケン</t>
    </rPh>
    <phoneticPr fontId="2"/>
  </si>
  <si>
    <t>一次下請</t>
  </si>
  <si>
    <t>新井</t>
    <rPh sb="0" eb="2">
      <t>アライ</t>
    </rPh>
    <phoneticPr fontId="2"/>
  </si>
  <si>
    <t>伊東</t>
    <rPh sb="0" eb="2">
      <t>イトウ</t>
    </rPh>
    <phoneticPr fontId="2"/>
  </si>
  <si>
    <t>齋藤</t>
    <rPh sb="0" eb="2">
      <t>サイトウ</t>
    </rPh>
    <phoneticPr fontId="2"/>
  </si>
  <si>
    <t>田中</t>
    <rPh sb="0" eb="2">
      <t>タナカ</t>
    </rPh>
    <phoneticPr fontId="2"/>
  </si>
  <si>
    <t>中島</t>
    <rPh sb="0" eb="2">
      <t>ナカジマ</t>
    </rPh>
    <phoneticPr fontId="2"/>
  </si>
  <si>
    <t>山崎</t>
    <rPh sb="0" eb="2">
      <t>ヤマザキ</t>
    </rPh>
    <phoneticPr fontId="2"/>
  </si>
  <si>
    <t>01特殊作業員</t>
  </si>
  <si>
    <t>02普通作業員</t>
  </si>
  <si>
    <t>03軽作業員</t>
  </si>
  <si>
    <t>〇</t>
  </si>
  <si>
    <t>40～50代</t>
  </si>
  <si>
    <t>60代以上</t>
  </si>
  <si>
    <t>10～30代</t>
  </si>
  <si>
    <t>5年以上</t>
  </si>
  <si>
    <t>1～5年未満</t>
  </si>
  <si>
    <t>1年未満</t>
  </si>
  <si>
    <t>月給制</t>
  </si>
  <si>
    <t>日給制</t>
  </si>
  <si>
    <t>時給制</t>
  </si>
  <si>
    <t>・元請・各下請別に分けて作成してください。
・各下請は、工事完成前までに、データ（Excel形式）により元請に提出してください。
・元請は、報告書に不備や未記入箇所がないよう確認し、下請分を取りまとめの上、工事完成通知書の提出時に町へご提出ください。提出方法は、データ（Excel形式）により「発注課メールアドレス」及び「管財契約課メールアドレス」へご提出ください。
　※ 発注課メールアドレスは、入札公告文に掲載されています。
　※ 管財契約課メールアドレス⇒　 kanzaikeiyaku@town.sugito.lg.jp
　（例）施行体系図に2次下請まで記載されている場合、元請は、下請と合わせて3枚の報告書をメールにてご提出ください。</t>
    <rPh sb="28" eb="30">
      <t>コウジ</t>
    </rPh>
    <rPh sb="30" eb="32">
      <t>カンセイ</t>
    </rPh>
    <rPh sb="32" eb="33">
      <t>マエ</t>
    </rPh>
    <rPh sb="46" eb="48">
      <t>ケイシキ</t>
    </rPh>
    <rPh sb="77" eb="80">
      <t>ミキニュウ</t>
    </rPh>
    <rPh sb="80" eb="82">
      <t>カショ</t>
    </rPh>
    <rPh sb="91" eb="93">
      <t>シタウケ</t>
    </rPh>
    <rPh sb="93" eb="94">
      <t>ブン</t>
    </rPh>
    <rPh sb="95" eb="96">
      <t>ト</t>
    </rPh>
    <rPh sb="103" eb="105">
      <t>コウジ</t>
    </rPh>
    <rPh sb="105" eb="107">
      <t>カンセイ</t>
    </rPh>
    <rPh sb="107" eb="110">
      <t>ツウチショ</t>
    </rPh>
    <rPh sb="111" eb="113">
      <t>テイシュツ</t>
    </rPh>
    <rPh sb="113" eb="114">
      <t>ジ</t>
    </rPh>
    <phoneticPr fontId="3"/>
  </si>
  <si>
    <t>支払賃金報告書作成要領</t>
    <rPh sb="2" eb="4">
      <t>チンギン</t>
    </rPh>
    <rPh sb="7" eb="9">
      <t>サクセイ</t>
    </rPh>
    <rPh sb="9" eb="11">
      <t>ヨウリョウ</t>
    </rPh>
    <phoneticPr fontId="3"/>
  </si>
  <si>
    <t>設計労務単価</t>
    <rPh sb="0" eb="2">
      <t>セッケイ</t>
    </rPh>
    <rPh sb="2" eb="4">
      <t>ロウム</t>
    </rPh>
    <rPh sb="4" eb="6">
      <t>タンカ</t>
    </rPh>
    <phoneticPr fontId="2"/>
  </si>
  <si>
    <t>最低賃金</t>
    <rPh sb="0" eb="2">
      <t>サイテイ</t>
    </rPh>
    <rPh sb="2" eb="4">
      <t>チンギン</t>
    </rPh>
    <phoneticPr fontId="2"/>
  </si>
  <si>
    <t>時給</t>
    <rPh sb="0" eb="2">
      <t>ジキュウ</t>
    </rPh>
    <phoneticPr fontId="2"/>
  </si>
  <si>
    <t>日給</t>
    <rPh sb="0" eb="2">
      <t>ニッキュウ</t>
    </rPh>
    <phoneticPr fontId="2"/>
  </si>
  <si>
    <t>-</t>
  </si>
  <si>
    <t>単価一覧表</t>
    <rPh sb="0" eb="2">
      <t>タンカ</t>
    </rPh>
    <rPh sb="2" eb="4">
      <t>イチラン</t>
    </rPh>
    <rPh sb="4" eb="5">
      <t>ヒョウ</t>
    </rPh>
    <phoneticPr fontId="2"/>
  </si>
  <si>
    <t>最低賃金法違反確認</t>
    <rPh sb="0" eb="2">
      <t>サイテイ</t>
    </rPh>
    <rPh sb="2" eb="4">
      <t>チンギン</t>
    </rPh>
    <rPh sb="4" eb="5">
      <t>ホウ</t>
    </rPh>
    <rPh sb="5" eb="7">
      <t>イハン</t>
    </rPh>
    <rPh sb="7" eb="9">
      <t>カクニン</t>
    </rPh>
    <phoneticPr fontId="3"/>
  </si>
  <si>
    <t>様式第２号（第４条関係）</t>
    <rPh sb="6" eb="7">
      <t>ダイ</t>
    </rPh>
    <rPh sb="8" eb="9">
      <t>ジョウ</t>
    </rPh>
    <rPh sb="9" eb="11">
      <t>カンケイ</t>
    </rPh>
    <phoneticPr fontId="2"/>
  </si>
  <si>
    <t>　　支払賃金報告書</t>
    <rPh sb="4" eb="6">
      <t>チンギン</t>
    </rPh>
    <phoneticPr fontId="2"/>
  </si>
  <si>
    <r>
      <t>　　支払賃金報告書　</t>
    </r>
    <r>
      <rPr>
        <sz val="18"/>
        <color rgb="FFFF0000"/>
        <rFont val="HGP創英角ｺﾞｼｯｸUB"/>
        <family val="3"/>
        <charset val="128"/>
      </rPr>
      <t>記入例</t>
    </r>
    <rPh sb="4" eb="6">
      <t>チンギン</t>
    </rPh>
    <rPh sb="10" eb="12">
      <t>キニュウ</t>
    </rPh>
    <rPh sb="12" eb="13">
      <t>レイ</t>
    </rPh>
    <phoneticPr fontId="2"/>
  </si>
  <si>
    <t>・提出ファイル名は、「〇〇工事_様式第2号_貴社名」としてください。</t>
    <rPh sb="1" eb="3">
      <t>テイシュツ</t>
    </rPh>
    <rPh sb="7" eb="8">
      <t>メイ</t>
    </rPh>
    <rPh sb="13" eb="15">
      <t>コウジ</t>
    </rPh>
    <rPh sb="16" eb="18">
      <t>ヨウシキ</t>
    </rPh>
    <rPh sb="18" eb="19">
      <t>ダイ</t>
    </rPh>
    <rPh sb="20" eb="21">
      <t>ゴウ</t>
    </rPh>
    <rPh sb="22" eb="24">
      <t>キシャ</t>
    </rPh>
    <rPh sb="24" eb="25">
      <t>メイ</t>
    </rPh>
    <phoneticPr fontId="2"/>
  </si>
  <si>
    <t>・Ｅｘｃｅｌ形式のままご提出ください。</t>
    <rPh sb="6" eb="8">
      <t>ケイシキ</t>
    </rPh>
    <rPh sb="12" eb="14">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</si>
</sst>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6" formatCode="&quot;¥&quot;#,##0;[Red]&quot;¥&quot;\-#,##0"/>
  </numFmts>
  <fonts count="3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Ｐゴシック"/>
      <family val="3"/>
      <charset val="128"/>
    </font>
    <font>
      <sz val="12"/>
      <color theme="1"/>
      <name val="ＭＳ Ｐゴシック"/>
      <family val="3"/>
      <charset val="128"/>
      <scheme val="minor"/>
    </font>
    <font>
      <sz val="8"/>
      <name val="ＭＳ Ｐゴシック"/>
      <family val="3"/>
      <charset val="128"/>
    </font>
    <font>
      <sz val="10"/>
      <color theme="1"/>
      <name val="ＭＳ Ｐゴシック"/>
      <family val="3"/>
      <charset val="128"/>
      <scheme val="minor"/>
    </font>
    <font>
      <b/>
      <u/>
      <sz val="10"/>
      <color rgb="FFFF0000"/>
      <name val="ＭＳ Ｐゴシック"/>
      <family val="3"/>
      <charset val="128"/>
      <scheme val="minor"/>
    </font>
    <font>
      <b/>
      <u/>
      <sz val="10"/>
      <color indexed="10"/>
      <name val="ＭＳ Ｐゴシック"/>
      <family val="3"/>
      <charset val="128"/>
    </font>
    <font>
      <u/>
      <sz val="11"/>
      <color rgb="FFFF0000"/>
      <name val="ＭＳ Ｐゴシック"/>
      <family val="3"/>
      <charset val="128"/>
      <scheme val="minor"/>
    </font>
    <font>
      <sz val="10"/>
      <color theme="1"/>
      <name val="ＭＳ Ｐゴシック"/>
      <family val="2"/>
      <charset val="128"/>
      <scheme val="minor"/>
    </font>
    <font>
      <sz val="10"/>
      <name val="ＭＳ Ｐゴシック"/>
      <family val="3"/>
      <charset val="128"/>
    </font>
    <font>
      <sz val="18"/>
      <color theme="1"/>
      <name val="ＭＳ Ｐゴシック"/>
      <family val="3"/>
      <charset val="128"/>
      <scheme val="minor"/>
    </font>
    <font>
      <sz val="9"/>
      <color theme="1"/>
      <name val="ＭＳ 明朝"/>
      <family val="1"/>
      <charset val="128"/>
    </font>
    <font>
      <sz val="9"/>
      <name val="ＭＳ Ｐゴシック"/>
      <family val="3"/>
      <charset val="128"/>
    </font>
    <font>
      <sz val="9"/>
      <color theme="1"/>
      <name val="ＭＳ Ｐゴシック"/>
      <family val="3"/>
      <charset val="128"/>
      <scheme val="minor"/>
    </font>
    <font>
      <sz val="16"/>
      <color theme="1"/>
      <name val="ＭＳ Ｐゴシック"/>
      <family val="3"/>
      <charset val="128"/>
      <scheme val="minor"/>
    </font>
    <font>
      <sz val="18"/>
      <color theme="1"/>
      <name val="HGP創英角ｺﾞｼｯｸUB"/>
      <family val="3"/>
      <charset val="128"/>
    </font>
    <font>
      <sz val="9"/>
      <color indexed="81"/>
      <name val="MS P ゴシック"/>
      <family val="3"/>
      <charset val="128"/>
    </font>
    <font>
      <sz val="10"/>
      <name val="ＭＳ Ｐゴシック"/>
      <family val="3"/>
      <charset val="128"/>
      <scheme val="minor"/>
    </font>
    <font>
      <sz val="11"/>
      <color theme="1"/>
      <name val="HGP創英角ｺﾞｼｯｸUB"/>
      <family val="3"/>
      <charset val="128"/>
    </font>
    <font>
      <sz val="14"/>
      <color theme="1"/>
      <name val="HGP創英角ｺﾞｼｯｸUB"/>
      <family val="3"/>
      <charset val="128"/>
    </font>
    <font>
      <sz val="12"/>
      <color theme="1"/>
      <name val="HGP創英角ｺﾞｼｯｸUB"/>
      <family val="3"/>
      <charset val="128"/>
    </font>
    <font>
      <sz val="11"/>
      <name val="ＭＳ Ｐゴシック"/>
      <family val="3"/>
      <charset val="128"/>
      <scheme val="minor"/>
    </font>
    <font>
      <u/>
      <sz val="10"/>
      <name val="ＭＳ Ｐゴシック"/>
      <family val="3"/>
      <charset val="128"/>
      <scheme val="minor"/>
    </font>
    <font>
      <b/>
      <sz val="14"/>
      <color theme="1"/>
      <name val="ＭＳ Ｐゴシック"/>
      <family val="3"/>
      <charset val="128"/>
      <scheme val="minor"/>
    </font>
    <font>
      <b/>
      <sz val="10"/>
      <color rgb="FFFF0000"/>
      <name val="ＭＳ Ｐゴシック"/>
      <family val="3"/>
      <charset val="128"/>
      <scheme val="minor"/>
    </font>
    <font>
      <b/>
      <sz val="11"/>
      <color rgb="FFFF0000"/>
      <name val="ＭＳ Ｐゴシック"/>
      <family val="3"/>
      <charset val="128"/>
      <scheme val="minor"/>
    </font>
    <font>
      <sz val="18"/>
      <color rgb="FFFF0000"/>
      <name val="HGP創英角ｺﾞｼｯｸUB"/>
      <family val="3"/>
      <charset val="128"/>
    </font>
    <font>
      <b/>
      <sz val="18"/>
      <color rgb="FFFF0000"/>
      <name val="ＭＳ Ｐゴシック"/>
      <family val="3"/>
      <charset val="128"/>
    </font>
    <font>
      <sz val="11"/>
      <color theme="1"/>
      <name val="ＭＳ Ｐゴシック"/>
      <family val="3"/>
      <charset val="128"/>
    </font>
  </fonts>
  <fills count="12">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
      <patternFill patternType="solid">
        <fgColor rgb="FF00B0F0"/>
        <bgColor indexed="64"/>
      </patternFill>
    </fill>
    <fill>
      <patternFill patternType="solid">
        <fgColor rgb="FFFF99FF"/>
        <bgColor indexed="64"/>
      </patternFill>
    </fill>
    <fill>
      <patternFill patternType="solid">
        <fgColor rgb="FF92D050"/>
        <bgColor indexed="64"/>
      </patternFill>
    </fill>
    <fill>
      <patternFill patternType="solid">
        <fgColor rgb="FFFFFF00"/>
        <bgColor indexed="64"/>
      </patternFill>
    </fill>
    <fill>
      <patternFill patternType="solid">
        <fgColor theme="5"/>
        <bgColor indexed="64"/>
      </patternFill>
    </fill>
    <fill>
      <patternFill patternType="solid">
        <fgColor theme="7" tint="0.79998168889431442"/>
        <bgColor indexed="64"/>
      </patternFill>
    </fill>
    <fill>
      <patternFill patternType="solid">
        <fgColor rgb="FF33CC3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1" fillId="0" borderId="0">
      <alignment vertical="center"/>
    </xf>
  </cellStyleXfs>
  <cellXfs count="122">
    <xf numFmtId="0" fontId="0" fillId="0" borderId="0" xfId="0">
      <alignment vertical="center"/>
    </xf>
    <xf numFmtId="0" fontId="1" fillId="0" borderId="0" xfId="1">
      <alignment vertical="center"/>
    </xf>
    <xf numFmtId="0" fontId="1" fillId="0" borderId="0" xfId="1" applyAlignment="1">
      <alignment horizontal="center" vertical="center" shrinkToFit="1"/>
    </xf>
    <xf numFmtId="0" fontId="1" fillId="0" borderId="0" xfId="1" applyAlignment="1">
      <alignment vertical="center" wrapText="1"/>
    </xf>
    <xf numFmtId="0" fontId="0" fillId="3" borderId="0" xfId="0" applyFill="1" applyAlignment="1">
      <alignment horizontal="center" vertical="center"/>
    </xf>
    <xf numFmtId="0" fontId="0" fillId="4" borderId="0" xfId="0" applyFill="1">
      <alignment vertical="center"/>
    </xf>
    <xf numFmtId="0" fontId="0" fillId="4" borderId="0" xfId="0" applyFill="1" applyAlignment="1">
      <alignment vertical="center" wrapText="1"/>
    </xf>
    <xf numFmtId="0" fontId="0" fillId="4" borderId="1" xfId="0" applyFill="1" applyBorder="1" applyAlignment="1">
      <alignment vertical="center" wrapText="1"/>
    </xf>
    <xf numFmtId="0" fontId="6" fillId="0" borderId="0" xfId="0" applyFont="1">
      <alignment vertical="center"/>
    </xf>
    <xf numFmtId="0" fontId="4" fillId="0" borderId="0" xfId="0" applyFont="1">
      <alignment vertical="center"/>
    </xf>
    <xf numFmtId="0" fontId="6" fillId="0" borderId="1" xfId="0" applyFont="1" applyBorder="1" applyAlignment="1">
      <alignment vertical="center" shrinkToFit="1"/>
    </xf>
    <xf numFmtId="0" fontId="0" fillId="4" borderId="7" xfId="0" applyFill="1" applyBorder="1">
      <alignment vertical="center"/>
    </xf>
    <xf numFmtId="0" fontId="12" fillId="0" borderId="0" xfId="0" applyFont="1">
      <alignment vertical="center"/>
    </xf>
    <xf numFmtId="0" fontId="1" fillId="0" borderId="0" xfId="0" applyFont="1" applyAlignment="1">
      <alignment vertical="center" shrinkToFit="1"/>
    </xf>
    <xf numFmtId="0" fontId="6" fillId="5" borderId="1" xfId="0" applyFont="1" applyFill="1" applyBorder="1" applyAlignment="1">
      <alignment horizontal="center" vertical="center" shrinkToFit="1"/>
    </xf>
    <xf numFmtId="5" fontId="6" fillId="0" borderId="1" xfId="0" applyNumberFormat="1" applyFont="1" applyBorder="1" applyAlignment="1">
      <alignment vertical="center" shrinkToFit="1"/>
    </xf>
    <xf numFmtId="0" fontId="6" fillId="0" borderId="9" xfId="0" applyFont="1" applyBorder="1">
      <alignment vertical="center"/>
    </xf>
    <xf numFmtId="0" fontId="6" fillId="0" borderId="1" xfId="0" applyFont="1" applyBorder="1" applyAlignment="1">
      <alignment horizontal="center" vertical="center"/>
    </xf>
    <xf numFmtId="0" fontId="6" fillId="0" borderId="0" xfId="0" applyFont="1" applyBorder="1">
      <alignment vertical="center"/>
    </xf>
    <xf numFmtId="0" fontId="16" fillId="0" borderId="0" xfId="0" applyFont="1">
      <alignment vertical="center"/>
    </xf>
    <xf numFmtId="0" fontId="17" fillId="0" borderId="0" xfId="0" applyFont="1">
      <alignment vertical="center"/>
    </xf>
    <xf numFmtId="0" fontId="22" fillId="0" borderId="0" xfId="1" applyFont="1">
      <alignment vertical="center"/>
    </xf>
    <xf numFmtId="0" fontId="6" fillId="0" borderId="0" xfId="0" applyFont="1" applyAlignment="1">
      <alignment horizontal="center" vertical="center"/>
    </xf>
    <xf numFmtId="0" fontId="1" fillId="4" borderId="1" xfId="0" applyFont="1" applyFill="1" applyBorder="1" applyAlignment="1">
      <alignment vertical="center" wrapText="1"/>
    </xf>
    <xf numFmtId="0" fontId="25" fillId="0" borderId="0" xfId="0" applyFont="1">
      <alignment vertical="center"/>
    </xf>
    <xf numFmtId="5" fontId="6" fillId="9" borderId="1" xfId="0" applyNumberFormat="1" applyFont="1" applyFill="1" applyBorder="1" applyAlignment="1">
      <alignment vertical="center" shrinkToFit="1"/>
    </xf>
    <xf numFmtId="0" fontId="6" fillId="9" borderId="1" xfId="0" applyFont="1" applyFill="1" applyBorder="1" applyAlignment="1">
      <alignment vertical="center" shrinkToFit="1"/>
    </xf>
    <xf numFmtId="6" fontId="6" fillId="9" borderId="1" xfId="0" applyNumberFormat="1" applyFont="1" applyFill="1" applyBorder="1" applyAlignment="1">
      <alignment vertical="center" shrinkToFit="1"/>
    </xf>
    <xf numFmtId="0" fontId="6" fillId="0" borderId="1" xfId="0" applyFont="1" applyFill="1" applyBorder="1" applyAlignment="1">
      <alignment vertical="center" shrinkToFit="1"/>
    </xf>
    <xf numFmtId="0" fontId="6" fillId="0" borderId="1" xfId="0" applyFont="1" applyFill="1" applyBorder="1" applyAlignment="1">
      <alignment horizontal="center" vertical="center" shrinkToFit="1"/>
    </xf>
    <xf numFmtId="5" fontId="6" fillId="0" borderId="1" xfId="0" applyNumberFormat="1" applyFont="1" applyFill="1" applyBorder="1" applyAlignment="1">
      <alignment vertical="center" shrinkToFit="1"/>
    </xf>
    <xf numFmtId="0" fontId="26" fillId="0" borderId="0" xfId="0" applyFont="1">
      <alignment vertical="center"/>
    </xf>
    <xf numFmtId="0" fontId="6" fillId="10" borderId="1" xfId="0" applyFont="1" applyFill="1" applyBorder="1">
      <alignment vertical="center"/>
    </xf>
    <xf numFmtId="0" fontId="1" fillId="4" borderId="0" xfId="0" applyFont="1" applyFill="1" applyAlignment="1">
      <alignment horizontal="center" vertical="center" wrapText="1"/>
    </xf>
    <xf numFmtId="0" fontId="21" fillId="0" borderId="0" xfId="1" applyFont="1" applyAlignment="1">
      <alignment horizontal="center" vertical="center"/>
    </xf>
    <xf numFmtId="0" fontId="6" fillId="5" borderId="1" xfId="1" applyFont="1" applyFill="1" applyBorder="1" applyAlignment="1">
      <alignment vertical="center" textRotation="255" shrinkToFit="1"/>
    </xf>
    <xf numFmtId="0" fontId="21" fillId="4" borderId="0" xfId="0" applyFont="1" applyFill="1" applyAlignment="1">
      <alignment horizontal="center" vertical="center" wrapText="1"/>
    </xf>
    <xf numFmtId="0" fontId="0" fillId="0" borderId="0" xfId="0" applyAlignment="1">
      <alignment vertical="center" wrapText="1"/>
    </xf>
    <xf numFmtId="0" fontId="23" fillId="2" borderId="1" xfId="0" applyFont="1" applyFill="1" applyBorder="1" applyAlignment="1">
      <alignment horizontal="center" vertical="center" wrapText="1"/>
    </xf>
    <xf numFmtId="0" fontId="1" fillId="0" borderId="0" xfId="0" applyFont="1" applyAlignment="1">
      <alignment vertical="center" wrapText="1"/>
    </xf>
    <xf numFmtId="0" fontId="1" fillId="0" borderId="1" xfId="0" applyFont="1" applyFill="1" applyBorder="1" applyAlignment="1">
      <alignment horizontal="justify" vertical="center" wrapText="1"/>
    </xf>
    <xf numFmtId="0" fontId="0" fillId="0" borderId="1" xfId="0" applyFill="1" applyBorder="1" applyAlignment="1">
      <alignment vertical="center" wrapText="1"/>
    </xf>
    <xf numFmtId="0" fontId="0" fillId="0" borderId="0" xfId="0" applyFill="1" applyAlignment="1">
      <alignment vertical="center" wrapText="1"/>
    </xf>
    <xf numFmtId="0" fontId="1" fillId="0" borderId="1" xfId="0" applyFont="1" applyFill="1" applyBorder="1" applyAlignment="1">
      <alignment vertical="center" wrapText="1"/>
    </xf>
    <xf numFmtId="5" fontId="6" fillId="11" borderId="1" xfId="0" applyNumberFormat="1" applyFont="1" applyFill="1" applyBorder="1" applyAlignment="1">
      <alignment vertical="center" shrinkToFit="1"/>
    </xf>
    <xf numFmtId="6" fontId="6" fillId="11" borderId="1" xfId="0" applyNumberFormat="1" applyFont="1" applyFill="1" applyBorder="1" applyAlignment="1">
      <alignment vertical="center" shrinkToFit="1"/>
    </xf>
    <xf numFmtId="10" fontId="6" fillId="11" borderId="1" xfId="0" applyNumberFormat="1" applyFont="1" applyFill="1" applyBorder="1" applyAlignment="1">
      <alignment vertical="center" shrinkToFit="1"/>
    </xf>
    <xf numFmtId="10" fontId="27" fillId="11" borderId="1" xfId="0" applyNumberFormat="1" applyFont="1" applyFill="1" applyBorder="1" applyAlignment="1">
      <alignment horizontal="left" vertical="center" shrinkToFit="1"/>
    </xf>
    <xf numFmtId="0" fontId="13" fillId="0" borderId="1" xfId="0" applyFont="1" applyBorder="1" applyAlignment="1">
      <alignment horizontal="justify" vertical="center"/>
    </xf>
    <xf numFmtId="5" fontId="4" fillId="0" borderId="1" xfId="0" applyNumberFormat="1" applyFont="1" applyBorder="1">
      <alignment vertical="center"/>
    </xf>
    <xf numFmtId="0" fontId="13" fillId="0" borderId="1" xfId="0" applyFont="1" applyBorder="1">
      <alignment vertical="center"/>
    </xf>
    <xf numFmtId="5" fontId="4" fillId="0" borderId="3" xfId="0" applyNumberFormat="1" applyFont="1" applyBorder="1">
      <alignment vertical="center"/>
    </xf>
    <xf numFmtId="5"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21" fillId="0" borderId="0" xfId="0" applyFont="1">
      <alignment vertical="center"/>
    </xf>
    <xf numFmtId="0" fontId="30" fillId="0" borderId="0" xfId="0" applyFont="1" applyAlignment="1">
      <alignment vertical="center" wrapText="1"/>
    </xf>
    <xf numFmtId="0" fontId="29" fillId="0" borderId="0" xfId="0" applyFont="1" applyAlignment="1">
      <alignment horizontal="left" vertical="center" wrapText="1"/>
    </xf>
    <xf numFmtId="0" fontId="11" fillId="8" borderId="4" xfId="1" applyFont="1" applyFill="1" applyBorder="1" applyAlignment="1" applyProtection="1">
      <alignment horizontal="center" vertical="center" shrinkToFit="1"/>
      <protection locked="0"/>
    </xf>
    <xf numFmtId="0" fontId="11" fillId="8" borderId="5" xfId="1" applyFont="1" applyFill="1" applyBorder="1" applyAlignment="1" applyProtection="1">
      <alignment horizontal="center" vertical="center" shrinkToFit="1"/>
      <protection locked="0"/>
    </xf>
    <xf numFmtId="0" fontId="11" fillId="8" borderId="6" xfId="1" applyFont="1" applyFill="1" applyBorder="1" applyAlignment="1" applyProtection="1">
      <alignment horizontal="center" vertical="center" shrinkToFit="1"/>
      <protection locked="0"/>
    </xf>
    <xf numFmtId="0" fontId="10" fillId="8" borderId="1" xfId="1" applyFont="1" applyFill="1" applyBorder="1" applyAlignment="1" applyProtection="1">
      <alignment horizontal="center" vertical="center" shrinkToFit="1"/>
      <protection locked="0"/>
    </xf>
    <xf numFmtId="0" fontId="11" fillId="8" borderId="1" xfId="1" applyFont="1" applyFill="1" applyBorder="1" applyAlignment="1" applyProtection="1">
      <alignment horizontal="center" vertical="center" shrinkToFit="1"/>
      <protection locked="0"/>
    </xf>
    <xf numFmtId="0" fontId="6" fillId="8" borderId="1" xfId="0" applyFont="1" applyFill="1" applyBorder="1" applyAlignment="1">
      <alignment horizontal="center" vertical="center" shrinkToFit="1"/>
    </xf>
    <xf numFmtId="0" fontId="11" fillId="8" borderId="1" xfId="1" applyFont="1" applyFill="1" applyBorder="1" applyAlignment="1" applyProtection="1">
      <alignment horizontal="center" vertical="center" wrapText="1" shrinkToFit="1"/>
      <protection locked="0"/>
    </xf>
    <xf numFmtId="0" fontId="15" fillId="2" borderId="4" xfId="0" applyFont="1" applyFill="1" applyBorder="1" applyAlignment="1">
      <alignment horizontal="center" vertical="center" wrapText="1" shrinkToFit="1"/>
    </xf>
    <xf numFmtId="0" fontId="15" fillId="2" borderId="5" xfId="0" applyFont="1" applyFill="1" applyBorder="1" applyAlignment="1">
      <alignment horizontal="center" vertical="center" wrapText="1" shrinkToFit="1"/>
    </xf>
    <xf numFmtId="0" fontId="15" fillId="2" borderId="6" xfId="0" applyFont="1" applyFill="1" applyBorder="1" applyAlignment="1">
      <alignment horizontal="center" vertical="center" shrinkToFit="1"/>
    </xf>
    <xf numFmtId="0" fontId="6" fillId="8" borderId="2" xfId="1" applyFont="1" applyFill="1" applyBorder="1" applyAlignment="1">
      <alignment horizontal="center" vertical="center" shrinkToFit="1"/>
    </xf>
    <xf numFmtId="0" fontId="6" fillId="8" borderId="8" xfId="1" applyFont="1" applyFill="1" applyBorder="1" applyAlignment="1">
      <alignment horizontal="center" vertical="center" shrinkToFit="1"/>
    </xf>
    <xf numFmtId="0" fontId="6" fillId="8" borderId="1" xfId="0" applyFont="1" applyFill="1" applyBorder="1" applyAlignment="1">
      <alignment horizontal="center" vertical="center"/>
    </xf>
    <xf numFmtId="0" fontId="6" fillId="8" borderId="1" xfId="0" applyFont="1" applyFill="1" applyBorder="1" applyAlignment="1">
      <alignment horizontal="center" vertical="center" wrapText="1"/>
    </xf>
    <xf numFmtId="0" fontId="6" fillId="8" borderId="1" xfId="1" applyFont="1" applyFill="1" applyBorder="1" applyAlignment="1">
      <alignment horizontal="center" vertical="center" wrapText="1" shrinkToFit="1"/>
    </xf>
    <xf numFmtId="0" fontId="6" fillId="8" borderId="1" xfId="1" applyFont="1" applyFill="1" applyBorder="1" applyAlignment="1">
      <alignment horizontal="center" vertical="center" shrinkToFit="1"/>
    </xf>
    <xf numFmtId="0" fontId="5" fillId="8" borderId="1" xfId="1" applyFont="1" applyFill="1" applyBorder="1" applyAlignment="1">
      <alignment horizontal="center" vertical="center" wrapText="1" shrinkToFit="1"/>
    </xf>
    <xf numFmtId="0" fontId="5" fillId="8" borderId="1" xfId="1"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8" borderId="4" xfId="1" applyFont="1" applyFill="1" applyBorder="1" applyAlignment="1">
      <alignment horizontal="center" vertical="center" shrinkToFit="1"/>
    </xf>
    <xf numFmtId="0" fontId="6" fillId="8" borderId="6" xfId="1" applyFont="1" applyFill="1" applyBorder="1" applyAlignment="1">
      <alignment horizontal="center" vertical="center" shrinkToFit="1"/>
    </xf>
    <xf numFmtId="0" fontId="11" fillId="6" borderId="4" xfId="1" applyFont="1" applyFill="1" applyBorder="1" applyAlignment="1">
      <alignment horizontal="center" vertical="center" shrinkToFit="1"/>
    </xf>
    <xf numFmtId="0" fontId="11" fillId="6" borderId="6" xfId="1" applyFont="1" applyFill="1" applyBorder="1" applyAlignment="1">
      <alignment horizontal="center" vertical="center" shrinkToFit="1"/>
    </xf>
    <xf numFmtId="0" fontId="6" fillId="7" borderId="1" xfId="0" applyFont="1" applyFill="1" applyBorder="1" applyAlignment="1">
      <alignment horizontal="center" vertical="center" shrinkToFit="1"/>
    </xf>
    <xf numFmtId="0" fontId="6" fillId="5" borderId="4" xfId="1" applyFont="1" applyFill="1" applyBorder="1" applyAlignment="1">
      <alignment horizontal="center" vertical="center" shrinkToFit="1"/>
    </xf>
    <xf numFmtId="0" fontId="6" fillId="5" borderId="6" xfId="1" applyFont="1" applyFill="1" applyBorder="1" applyAlignment="1">
      <alignment horizontal="center" vertical="center" shrinkToFit="1"/>
    </xf>
    <xf numFmtId="0" fontId="14" fillId="6" borderId="4" xfId="1" applyFont="1" applyFill="1" applyBorder="1" applyAlignment="1">
      <alignment horizontal="center" vertical="center" wrapText="1" shrinkToFit="1"/>
    </xf>
    <xf numFmtId="0" fontId="14" fillId="6" borderId="6" xfId="1" applyFont="1" applyFill="1" applyBorder="1" applyAlignment="1">
      <alignment horizontal="center" vertical="center" shrinkToFit="1"/>
    </xf>
    <xf numFmtId="0" fontId="6" fillId="6" borderId="4" xfId="1" applyFont="1" applyFill="1" applyBorder="1" applyAlignment="1" applyProtection="1">
      <alignment horizontal="center" vertical="center" shrinkToFit="1"/>
      <protection hidden="1"/>
    </xf>
    <xf numFmtId="0" fontId="6" fillId="6" borderId="6" xfId="1" applyFont="1" applyFill="1" applyBorder="1" applyAlignment="1" applyProtection="1">
      <alignment horizontal="center" vertical="center" shrinkToFit="1"/>
      <protection hidden="1"/>
    </xf>
    <xf numFmtId="0" fontId="6" fillId="7" borderId="4" xfId="1" applyFont="1" applyFill="1" applyBorder="1" applyAlignment="1">
      <alignment horizontal="center" vertical="center" shrinkToFit="1"/>
    </xf>
    <xf numFmtId="0" fontId="6" fillId="7" borderId="6" xfId="1" applyFont="1" applyFill="1" applyBorder="1" applyAlignment="1">
      <alignment horizontal="center" vertical="center" shrinkToFit="1"/>
    </xf>
    <xf numFmtId="0" fontId="6" fillId="7" borderId="4" xfId="1" applyFont="1" applyFill="1" applyBorder="1" applyAlignment="1" applyProtection="1">
      <alignment horizontal="center" vertical="center" shrinkToFit="1"/>
      <protection hidden="1"/>
    </xf>
    <xf numFmtId="0" fontId="6" fillId="7" borderId="6" xfId="1" applyFont="1" applyFill="1" applyBorder="1" applyAlignment="1" applyProtection="1">
      <alignment horizontal="center" vertical="center" shrinkToFit="1"/>
      <protection hidden="1"/>
    </xf>
    <xf numFmtId="0" fontId="6" fillId="10" borderId="1" xfId="1" applyFont="1" applyFill="1" applyBorder="1" applyAlignment="1">
      <alignment horizontal="center" vertical="center" wrapText="1" shrinkToFit="1"/>
    </xf>
    <xf numFmtId="0" fontId="6" fillId="10" borderId="1" xfId="1" applyFont="1" applyFill="1" applyBorder="1" applyAlignment="1">
      <alignment horizontal="center" vertical="center" shrinkToFit="1"/>
    </xf>
    <xf numFmtId="0" fontId="6" fillId="0" borderId="1" xfId="1" applyFont="1" applyBorder="1" applyAlignment="1">
      <alignment vertical="center" wrapText="1"/>
    </xf>
    <xf numFmtId="0" fontId="19" fillId="0" borderId="1" xfId="1" applyFont="1" applyBorder="1" applyAlignment="1">
      <alignment vertical="center" wrapText="1"/>
    </xf>
    <xf numFmtId="0" fontId="19" fillId="0" borderId="1" xfId="1" applyFont="1" applyBorder="1">
      <alignment vertical="center"/>
    </xf>
    <xf numFmtId="0" fontId="6" fillId="7" borderId="2" xfId="1" applyFont="1" applyFill="1" applyBorder="1" applyAlignment="1">
      <alignment horizontal="center" vertical="center" shrinkToFit="1"/>
    </xf>
    <xf numFmtId="0" fontId="6" fillId="7" borderId="8" xfId="1" applyFont="1" applyFill="1" applyBorder="1" applyAlignment="1">
      <alignment horizontal="center" vertical="center" shrinkToFit="1"/>
    </xf>
    <xf numFmtId="0" fontId="6" fillId="7" borderId="3" xfId="1" applyFont="1" applyFill="1" applyBorder="1" applyAlignment="1">
      <alignment horizontal="center" vertical="center" shrinkToFit="1"/>
    </xf>
    <xf numFmtId="0" fontId="6" fillId="7" borderId="2" xfId="1" applyFont="1" applyFill="1" applyBorder="1" applyAlignment="1">
      <alignment horizontal="center" vertical="center" wrapText="1" shrinkToFit="1"/>
    </xf>
    <xf numFmtId="0" fontId="21" fillId="0" borderId="0" xfId="1" applyFont="1" applyAlignment="1">
      <alignment horizontal="center" vertical="center"/>
    </xf>
    <xf numFmtId="0" fontId="6" fillId="0" borderId="1" xfId="1" applyFont="1" applyBorder="1">
      <alignment vertical="center"/>
    </xf>
    <xf numFmtId="0" fontId="6" fillId="7" borderId="4" xfId="1" applyFont="1" applyFill="1" applyBorder="1" applyAlignment="1">
      <alignment horizontal="center" vertical="center" textRotation="255" shrinkToFit="1"/>
    </xf>
    <xf numFmtId="0" fontId="6" fillId="7" borderId="6" xfId="1" applyFont="1" applyFill="1" applyBorder="1" applyAlignment="1">
      <alignment horizontal="center" vertical="center" textRotation="255" shrinkToFit="1"/>
    </xf>
    <xf numFmtId="0" fontId="6" fillId="5" borderId="2" xfId="1" applyFont="1" applyFill="1" applyBorder="1" applyAlignment="1">
      <alignment horizontal="center" vertical="center" shrinkToFit="1"/>
    </xf>
    <xf numFmtId="0" fontId="6" fillId="5" borderId="8" xfId="1" applyFont="1" applyFill="1" applyBorder="1" applyAlignment="1">
      <alignment horizontal="center" vertical="center" shrinkToFit="1"/>
    </xf>
    <xf numFmtId="0" fontId="6" fillId="5" borderId="3" xfId="1" applyFont="1" applyFill="1" applyBorder="1" applyAlignment="1">
      <alignment horizontal="center" vertical="center" shrinkToFit="1"/>
    </xf>
    <xf numFmtId="0" fontId="6" fillId="6" borderId="4" xfId="1" applyFont="1" applyFill="1" applyBorder="1" applyAlignment="1">
      <alignment horizontal="center" vertical="center" textRotation="255" shrinkToFit="1" readingOrder="1"/>
    </xf>
    <xf numFmtId="0" fontId="6" fillId="6" borderId="5" xfId="1" applyFont="1" applyFill="1" applyBorder="1" applyAlignment="1">
      <alignment horizontal="center" vertical="center" textRotation="255" shrinkToFit="1" readingOrder="1"/>
    </xf>
    <xf numFmtId="0" fontId="6" fillId="6" borderId="6" xfId="1" applyFont="1" applyFill="1" applyBorder="1" applyAlignment="1">
      <alignment horizontal="center" vertical="center" textRotation="255" shrinkToFit="1" readingOrder="1"/>
    </xf>
    <xf numFmtId="0" fontId="6" fillId="6" borderId="2" xfId="1" applyFont="1" applyFill="1" applyBorder="1" applyAlignment="1">
      <alignment horizontal="center" vertical="center" wrapText="1" shrinkToFit="1"/>
    </xf>
    <xf numFmtId="0" fontId="6" fillId="6" borderId="8" xfId="1" applyFont="1" applyFill="1" applyBorder="1" applyAlignment="1">
      <alignment horizontal="center" vertical="center" shrinkToFit="1"/>
    </xf>
    <xf numFmtId="0" fontId="6" fillId="6" borderId="3" xfId="1" applyFont="1" applyFill="1" applyBorder="1" applyAlignment="1">
      <alignment horizontal="center" vertical="center" shrinkToFit="1"/>
    </xf>
    <xf numFmtId="0" fontId="6" fillId="6" borderId="2" xfId="1" applyFont="1" applyFill="1" applyBorder="1" applyAlignment="1">
      <alignment horizontal="center" vertical="center" shrinkToFit="1"/>
    </xf>
    <xf numFmtId="0" fontId="6" fillId="6" borderId="8" xfId="1" applyFont="1" applyFill="1" applyBorder="1" applyAlignment="1">
      <alignment horizontal="center" vertical="center" wrapText="1" shrinkToFit="1"/>
    </xf>
    <xf numFmtId="0" fontId="6" fillId="6" borderId="3" xfId="1" applyFont="1" applyFill="1" applyBorder="1" applyAlignment="1">
      <alignment horizontal="center" vertical="center" wrapText="1" shrinkToFit="1"/>
    </xf>
    <xf numFmtId="0" fontId="20" fillId="4" borderId="0" xfId="0" applyFont="1" applyFill="1" applyAlignment="1">
      <alignment horizontal="left" vertical="center" wrapText="1"/>
    </xf>
    <xf numFmtId="0" fontId="0" fillId="4" borderId="0" xfId="0" applyFill="1" applyAlignment="1">
      <alignment vertical="center" wrapText="1"/>
    </xf>
    <xf numFmtId="0" fontId="21" fillId="4" borderId="0" xfId="0" applyFont="1" applyFill="1" applyAlignment="1">
      <alignment horizontal="center" vertical="center" wrapText="1"/>
    </xf>
  </cellXfs>
  <cellStyles count="2">
    <cellStyle name="標準" xfId="0" builtinId="0"/>
    <cellStyle name="標準 2" xfId="1" xr:uid="{00000000-0005-0000-0000-000001000000}"/>
  </cellStyles>
  <dxfs count="6">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33CC33"/>
      <color rgb="FFFF99FF"/>
      <color rgb="FF00FF00"/>
      <color rgb="FFCCFF99"/>
      <color rgb="FF99CCFF"/>
      <color rgb="FFCCFFFF"/>
      <color rgb="FFCCECFF"/>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1557617</xdr:colOff>
      <xdr:row>17</xdr:row>
      <xdr:rowOff>156882</xdr:rowOff>
    </xdr:from>
    <xdr:to>
      <xdr:col>3</xdr:col>
      <xdr:colOff>1378325</xdr:colOff>
      <xdr:row>18</xdr:row>
      <xdr:rowOff>56030</xdr:rowOff>
    </xdr:to>
    <xdr:sp macro="" textlink="">
      <xdr:nvSpPr>
        <xdr:cNvPr id="2" name="吹き出し: 四角形 1">
          <a:extLst>
            <a:ext uri="{FF2B5EF4-FFF2-40B4-BE49-F238E27FC236}">
              <a16:creationId xmlns:a16="http://schemas.microsoft.com/office/drawing/2014/main" id="{378E44F5-5CAA-4595-93DC-ED9A7B702A37}"/>
            </a:ext>
          </a:extLst>
        </xdr:cNvPr>
        <xdr:cNvSpPr/>
      </xdr:nvSpPr>
      <xdr:spPr>
        <a:xfrm>
          <a:off x="4359088" y="5412441"/>
          <a:ext cx="2151531" cy="313765"/>
        </a:xfrm>
        <a:prstGeom prst="wedgeRectCallout">
          <a:avLst>
            <a:gd name="adj1" fmla="val 2588"/>
            <a:gd name="adj2" fmla="val -13034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下請の場合のみ入力すること。</a:t>
          </a:r>
        </a:p>
      </xdr:txBody>
    </xdr:sp>
    <xdr:clientData/>
  </xdr:twoCellAnchor>
  <xdr:twoCellAnchor>
    <xdr:from>
      <xdr:col>3</xdr:col>
      <xdr:colOff>1568823</xdr:colOff>
      <xdr:row>17</xdr:row>
      <xdr:rowOff>168088</xdr:rowOff>
    </xdr:from>
    <xdr:to>
      <xdr:col>5</xdr:col>
      <xdr:colOff>235323</xdr:colOff>
      <xdr:row>19</xdr:row>
      <xdr:rowOff>123264</xdr:rowOff>
    </xdr:to>
    <xdr:sp macro="" textlink="">
      <xdr:nvSpPr>
        <xdr:cNvPr id="3" name="吹き出し: 四角形 2">
          <a:extLst>
            <a:ext uri="{FF2B5EF4-FFF2-40B4-BE49-F238E27FC236}">
              <a16:creationId xmlns:a16="http://schemas.microsoft.com/office/drawing/2014/main" id="{FEB0EAF1-EDC9-4D45-BC2F-1929F1DE40CA}"/>
            </a:ext>
          </a:extLst>
        </xdr:cNvPr>
        <xdr:cNvSpPr/>
      </xdr:nvSpPr>
      <xdr:spPr>
        <a:xfrm>
          <a:off x="6701117" y="5423647"/>
          <a:ext cx="1804147" cy="784411"/>
        </a:xfrm>
        <a:prstGeom prst="wedgeRectCallout">
          <a:avLst>
            <a:gd name="adj1" fmla="val 54402"/>
            <a:gd name="adj2" fmla="val -8114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提出時、入力は不要。</a:t>
          </a:r>
          <a:endParaRPr kumimoji="1" lang="en-US" altLang="ja-JP" sz="1100"/>
        </a:p>
        <a:p>
          <a:pPr algn="l"/>
          <a:r>
            <a:rPr kumimoji="1" lang="ja-JP" altLang="en-US" sz="1100"/>
            <a:t>作成時、必要に応じて活用すること。</a:t>
          </a:r>
        </a:p>
      </xdr:txBody>
    </xdr:sp>
    <xdr:clientData/>
  </xdr:twoCellAnchor>
  <xdr:twoCellAnchor>
    <xdr:from>
      <xdr:col>5</xdr:col>
      <xdr:colOff>369794</xdr:colOff>
      <xdr:row>17</xdr:row>
      <xdr:rowOff>33618</xdr:rowOff>
    </xdr:from>
    <xdr:to>
      <xdr:col>6</xdr:col>
      <xdr:colOff>1389529</xdr:colOff>
      <xdr:row>18</xdr:row>
      <xdr:rowOff>179295</xdr:rowOff>
    </xdr:to>
    <xdr:sp macro="" textlink="">
      <xdr:nvSpPr>
        <xdr:cNvPr id="4" name="吹き出し: 四角形 3">
          <a:extLst>
            <a:ext uri="{FF2B5EF4-FFF2-40B4-BE49-F238E27FC236}">
              <a16:creationId xmlns:a16="http://schemas.microsoft.com/office/drawing/2014/main" id="{47FA1315-8246-4CF9-966E-FB79ADA1A441}"/>
            </a:ext>
          </a:extLst>
        </xdr:cNvPr>
        <xdr:cNvSpPr/>
      </xdr:nvSpPr>
      <xdr:spPr>
        <a:xfrm>
          <a:off x="8639735" y="5289177"/>
          <a:ext cx="1804147" cy="560294"/>
        </a:xfrm>
        <a:prstGeom prst="wedgeRectCallout">
          <a:avLst>
            <a:gd name="adj1" fmla="val 3470"/>
            <a:gd name="adj2" fmla="val -8101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職種説明シートを参照すること。</a:t>
          </a:r>
        </a:p>
      </xdr:txBody>
    </xdr:sp>
    <xdr:clientData/>
  </xdr:twoCellAnchor>
  <xdr:twoCellAnchor>
    <xdr:from>
      <xdr:col>6</xdr:col>
      <xdr:colOff>168087</xdr:colOff>
      <xdr:row>18</xdr:row>
      <xdr:rowOff>246527</xdr:rowOff>
    </xdr:from>
    <xdr:to>
      <xdr:col>8</xdr:col>
      <xdr:colOff>560293</xdr:colOff>
      <xdr:row>21</xdr:row>
      <xdr:rowOff>381001</xdr:rowOff>
    </xdr:to>
    <xdr:sp macro="" textlink="">
      <xdr:nvSpPr>
        <xdr:cNvPr id="5" name="吹き出し: 四角形 4">
          <a:extLst>
            <a:ext uri="{FF2B5EF4-FFF2-40B4-BE49-F238E27FC236}">
              <a16:creationId xmlns:a16="http://schemas.microsoft.com/office/drawing/2014/main" id="{6D6C2DBD-D37F-4749-90C5-334D3C18C7B7}"/>
            </a:ext>
          </a:extLst>
        </xdr:cNvPr>
        <xdr:cNvSpPr/>
      </xdr:nvSpPr>
      <xdr:spPr>
        <a:xfrm>
          <a:off x="9222440" y="5916703"/>
          <a:ext cx="2162735" cy="1378327"/>
        </a:xfrm>
        <a:prstGeom prst="wedgeRectCallout">
          <a:avLst>
            <a:gd name="adj1" fmla="val 16068"/>
            <a:gd name="adj2" fmla="val -15731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見習い、手元の場合は〇を付けること。</a:t>
          </a:r>
          <a:endParaRPr kumimoji="1" lang="en-US" altLang="ja-JP" sz="1100"/>
        </a:p>
        <a:p>
          <a:pPr algn="l"/>
          <a:r>
            <a:rPr kumimoji="1" lang="en-US" altLang="ja-JP" sz="1100"/>
            <a:t>※</a:t>
          </a:r>
          <a:r>
            <a:rPr kumimoji="1" lang="ja-JP" altLang="en-US" sz="1100"/>
            <a:t>技能の保有状況および肉体的条件と作業内容に応じて「普通作業員」または「軽作業員」のいずれかに分類すること。</a:t>
          </a:r>
        </a:p>
      </xdr:txBody>
    </xdr:sp>
    <xdr:clientData/>
  </xdr:twoCellAnchor>
  <xdr:twoCellAnchor>
    <xdr:from>
      <xdr:col>8</xdr:col>
      <xdr:colOff>526676</xdr:colOff>
      <xdr:row>17</xdr:row>
      <xdr:rowOff>347381</xdr:rowOff>
    </xdr:from>
    <xdr:to>
      <xdr:col>11</xdr:col>
      <xdr:colOff>302558</xdr:colOff>
      <xdr:row>19</xdr:row>
      <xdr:rowOff>100853</xdr:rowOff>
    </xdr:to>
    <xdr:sp macro="" textlink="">
      <xdr:nvSpPr>
        <xdr:cNvPr id="6" name="吹き出し: 四角形 5">
          <a:extLst>
            <a:ext uri="{FF2B5EF4-FFF2-40B4-BE49-F238E27FC236}">
              <a16:creationId xmlns:a16="http://schemas.microsoft.com/office/drawing/2014/main" id="{B4146FCD-CEB6-4260-9F85-E4DFBBF4580D}"/>
            </a:ext>
          </a:extLst>
        </xdr:cNvPr>
        <xdr:cNvSpPr/>
      </xdr:nvSpPr>
      <xdr:spPr>
        <a:xfrm>
          <a:off x="11351558" y="5602940"/>
          <a:ext cx="1804147" cy="582707"/>
        </a:xfrm>
        <a:prstGeom prst="wedgeRectCallout">
          <a:avLst>
            <a:gd name="adj1" fmla="val 20861"/>
            <a:gd name="adj2" fmla="val -11283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雇用契約上の給与形態を選択すること。</a:t>
          </a:r>
        </a:p>
      </xdr:txBody>
    </xdr:sp>
    <xdr:clientData/>
  </xdr:twoCellAnchor>
  <xdr:twoCellAnchor>
    <xdr:from>
      <xdr:col>11</xdr:col>
      <xdr:colOff>459441</xdr:colOff>
      <xdr:row>17</xdr:row>
      <xdr:rowOff>280146</xdr:rowOff>
    </xdr:from>
    <xdr:to>
      <xdr:col>14</xdr:col>
      <xdr:colOff>324970</xdr:colOff>
      <xdr:row>18</xdr:row>
      <xdr:rowOff>212912</xdr:rowOff>
    </xdr:to>
    <xdr:sp macro="" textlink="">
      <xdr:nvSpPr>
        <xdr:cNvPr id="7" name="吹き出し: 四角形 6">
          <a:extLst>
            <a:ext uri="{FF2B5EF4-FFF2-40B4-BE49-F238E27FC236}">
              <a16:creationId xmlns:a16="http://schemas.microsoft.com/office/drawing/2014/main" id="{A95E9DEA-353A-4DF8-AA9E-395E44F227FC}"/>
            </a:ext>
          </a:extLst>
        </xdr:cNvPr>
        <xdr:cNvSpPr/>
      </xdr:nvSpPr>
      <xdr:spPr>
        <a:xfrm>
          <a:off x="13312588" y="5535705"/>
          <a:ext cx="1804147" cy="347383"/>
        </a:xfrm>
        <a:prstGeom prst="wedgeRectCallout">
          <a:avLst>
            <a:gd name="adj1" fmla="val 20861"/>
            <a:gd name="adj2" fmla="val -1547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記入要領を参照すること。</a:t>
          </a:r>
        </a:p>
      </xdr:txBody>
    </xdr:sp>
    <xdr:clientData/>
  </xdr:twoCellAnchor>
  <xdr:twoCellAnchor>
    <xdr:from>
      <xdr:col>3</xdr:col>
      <xdr:colOff>1</xdr:colOff>
      <xdr:row>4</xdr:row>
      <xdr:rowOff>0</xdr:rowOff>
    </xdr:from>
    <xdr:to>
      <xdr:col>3</xdr:col>
      <xdr:colOff>1837765</xdr:colOff>
      <xdr:row>5</xdr:row>
      <xdr:rowOff>22412</xdr:rowOff>
    </xdr:to>
    <xdr:sp macro="" textlink="">
      <xdr:nvSpPr>
        <xdr:cNvPr id="9" name="吹き出し: 四角形 8">
          <a:extLst>
            <a:ext uri="{FF2B5EF4-FFF2-40B4-BE49-F238E27FC236}">
              <a16:creationId xmlns:a16="http://schemas.microsoft.com/office/drawing/2014/main" id="{413E4E44-6CD5-4D62-B4FD-F1B0098D1E8B}"/>
            </a:ext>
          </a:extLst>
        </xdr:cNvPr>
        <xdr:cNvSpPr/>
      </xdr:nvSpPr>
      <xdr:spPr>
        <a:xfrm>
          <a:off x="5132295" y="918882"/>
          <a:ext cx="1837764" cy="313765"/>
        </a:xfrm>
        <a:prstGeom prst="wedgeRectCallout">
          <a:avLst>
            <a:gd name="adj1" fmla="val -59912"/>
            <a:gd name="adj2" fmla="val 10536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基本事項を入力すること。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sv01\033300&#22865;&#32004;&#35506;\88&#20844;&#22865;&#32004;&#26465;&#20363;&#38306;&#20418;\&#20182;&#33258;&#27835;&#20307;&#36039;&#26009;\&#22810;&#25705;&#24066;\4230822&#12288;&#26989;&#32773;&#21521;&#12369;&#12450;&#12531;&#12465;&#12540;&#12488;\&#24037;&#20107;&#65288;&#21172;&#20685;&#32773;&#37197;&#32622;&#35336;&#30011;&#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2">
          <cell r="D2" t="str">
            <v>当初</v>
          </cell>
        </row>
        <row r="3">
          <cell r="D3" t="str">
            <v>追加</v>
          </cell>
        </row>
        <row r="4">
          <cell r="D4" t="str">
            <v>変更</v>
          </cell>
        </row>
        <row r="5">
          <cell r="D5" t="str">
            <v>削除</v>
          </cell>
        </row>
      </sheetData>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46919-BD96-422A-BFCE-FB414BD151C0}">
  <sheetPr>
    <tabColor rgb="FFFFFF00"/>
    <pageSetUpPr fitToPage="1"/>
  </sheetPr>
  <dimension ref="A1:AE43"/>
  <sheetViews>
    <sheetView tabSelected="1" view="pageBreakPreview" topLeftCell="A4" zoomScale="85" zoomScaleNormal="100" zoomScaleSheetLayoutView="85" workbookViewId="0">
      <selection activeCell="I7" sqref="I7"/>
    </sheetView>
  </sheetViews>
  <sheetFormatPr defaultRowHeight="12"/>
  <cols>
    <col min="1" max="1" width="3.875" style="8" customWidth="1"/>
    <col min="2" max="2" width="32.875" style="8" customWidth="1"/>
    <col min="3" max="4" width="30.625" style="8" customWidth="1"/>
    <col min="5" max="5" width="10.625" style="8" customWidth="1"/>
    <col min="6" max="6" width="10.25" style="8" customWidth="1"/>
    <col min="7" max="7" width="18.625" style="8" customWidth="1"/>
    <col min="8" max="8" width="4.625" style="8" customWidth="1"/>
    <col min="9" max="9" width="9.125" style="8" customWidth="1"/>
    <col min="10" max="10" width="10.375" style="8" customWidth="1"/>
    <col min="11" max="11" width="7" style="8" customWidth="1"/>
    <col min="12" max="12" width="6.375" style="8" customWidth="1"/>
    <col min="13" max="15" width="9.625" style="8" customWidth="1"/>
    <col min="16" max="16" width="9.625" style="8" hidden="1" customWidth="1"/>
    <col min="17" max="17" width="9.625" style="8" customWidth="1"/>
    <col min="18" max="19" width="9.625" style="8" hidden="1" customWidth="1"/>
    <col min="20" max="20" width="9.625" style="8" customWidth="1"/>
    <col min="21" max="22" width="9.625" style="8" hidden="1" customWidth="1"/>
    <col min="23" max="24" width="9.625" style="8" customWidth="1"/>
    <col min="25" max="25" width="9.625" style="8" hidden="1" customWidth="1"/>
    <col min="26" max="26" width="9.625" style="8" customWidth="1"/>
    <col min="27" max="30" width="10.375" style="8" customWidth="1"/>
    <col min="31" max="31" width="35" style="8" customWidth="1"/>
    <col min="32" max="32" width="17.25" style="8" customWidth="1"/>
    <col min="33" max="33" width="9" style="8"/>
    <col min="34" max="34" width="13.875" style="8" customWidth="1"/>
    <col min="35" max="16384" width="9" style="8"/>
  </cols>
  <sheetData>
    <row r="1" spans="1:31" s="56" customFormat="1" ht="30" customHeight="1">
      <c r="A1" s="57" t="s">
        <v>317</v>
      </c>
      <c r="B1" s="57"/>
      <c r="C1" s="57"/>
      <c r="D1" s="57"/>
      <c r="E1" s="57"/>
      <c r="F1" s="57"/>
    </row>
    <row r="2" spans="1:31" s="56" customFormat="1" ht="30" customHeight="1">
      <c r="A2" s="57" t="s">
        <v>318</v>
      </c>
      <c r="B2" s="57"/>
      <c r="C2" s="57"/>
      <c r="D2" s="57"/>
      <c r="E2" s="57"/>
      <c r="F2" s="57"/>
    </row>
    <row r="3" spans="1:31" s="9" customFormat="1" ht="18.75">
      <c r="A3" s="19" t="s">
        <v>314</v>
      </c>
      <c r="T3" s="13"/>
      <c r="W3" s="13"/>
      <c r="X3" s="13"/>
      <c r="Y3" s="13"/>
      <c r="Z3" s="13"/>
    </row>
    <row r="4" spans="1:31" s="9" customFormat="1" ht="11.25" customHeight="1">
      <c r="T4" s="13"/>
      <c r="W4" s="13"/>
      <c r="X4" s="13"/>
      <c r="Y4" s="13"/>
      <c r="Z4" s="13"/>
    </row>
    <row r="5" spans="1:31" s="9" customFormat="1" ht="22.5" customHeight="1">
      <c r="A5" s="20" t="s">
        <v>315</v>
      </c>
      <c r="B5" s="12"/>
      <c r="C5" s="12"/>
      <c r="D5" s="12"/>
      <c r="E5" s="12"/>
      <c r="F5" s="12"/>
      <c r="G5" s="12"/>
      <c r="H5" s="12"/>
      <c r="I5" s="12"/>
      <c r="J5" s="12"/>
      <c r="K5" s="12"/>
      <c r="L5" s="12"/>
      <c r="M5" s="12"/>
      <c r="N5" s="12"/>
      <c r="O5" s="12"/>
      <c r="P5" s="12"/>
      <c r="Q5" s="12"/>
      <c r="R5" s="12"/>
      <c r="S5" s="12"/>
      <c r="T5" s="12"/>
      <c r="U5" s="12"/>
      <c r="V5" s="12"/>
      <c r="W5" s="12"/>
      <c r="X5" s="12"/>
      <c r="Y5" s="12"/>
      <c r="Z5" s="12"/>
    </row>
    <row r="6" spans="1:31" s="9" customFormat="1" ht="19.5" customHeight="1"/>
    <row r="7" spans="1:31" ht="22.5" customHeight="1">
      <c r="A7" s="24" t="s">
        <v>176</v>
      </c>
    </row>
    <row r="8" spans="1:31" ht="19.5" customHeight="1">
      <c r="A8" s="9"/>
    </row>
    <row r="9" spans="1:31" ht="22.5" customHeight="1">
      <c r="B9" s="32" t="s">
        <v>175</v>
      </c>
      <c r="C9" s="32" t="s">
        <v>164</v>
      </c>
      <c r="D9" s="32" t="s">
        <v>165</v>
      </c>
      <c r="E9" s="16"/>
      <c r="F9" s="18"/>
      <c r="G9" s="18"/>
      <c r="H9" s="18"/>
      <c r="M9" s="31"/>
    </row>
    <row r="10" spans="1:31" ht="21" customHeight="1">
      <c r="M10" s="31" t="s">
        <v>260</v>
      </c>
      <c r="P10" s="22" t="s">
        <v>247</v>
      </c>
      <c r="Q10" s="22"/>
      <c r="R10" s="22" t="s">
        <v>247</v>
      </c>
      <c r="S10" s="22" t="s">
        <v>247</v>
      </c>
      <c r="T10" s="22"/>
      <c r="U10" s="22" t="s">
        <v>247</v>
      </c>
      <c r="V10" s="22" t="s">
        <v>247</v>
      </c>
      <c r="W10" s="22"/>
      <c r="X10" s="22"/>
      <c r="Y10" s="22" t="s">
        <v>247</v>
      </c>
      <c r="Z10" s="22"/>
      <c r="AA10" s="22"/>
      <c r="AB10" s="22"/>
      <c r="AC10" s="22"/>
      <c r="AD10" s="22"/>
      <c r="AE10" s="22"/>
    </row>
    <row r="11" spans="1:31" ht="13.5" customHeight="1">
      <c r="A11" s="61" t="s">
        <v>57</v>
      </c>
      <c r="B11" s="62" t="s">
        <v>184</v>
      </c>
      <c r="C11" s="62" t="s">
        <v>174</v>
      </c>
      <c r="D11" s="64" t="s">
        <v>182</v>
      </c>
      <c r="E11" s="62" t="s">
        <v>2</v>
      </c>
      <c r="F11" s="58" t="s">
        <v>167</v>
      </c>
      <c r="G11" s="68" t="s">
        <v>4</v>
      </c>
      <c r="H11" s="69"/>
      <c r="I11" s="70" t="s">
        <v>8</v>
      </c>
      <c r="J11" s="71" t="s">
        <v>10</v>
      </c>
      <c r="K11" s="72" t="s">
        <v>60</v>
      </c>
      <c r="L11" s="74" t="s">
        <v>7</v>
      </c>
      <c r="M11" s="76" t="s">
        <v>19</v>
      </c>
      <c r="N11" s="77"/>
      <c r="O11" s="77"/>
      <c r="P11" s="77"/>
      <c r="Q11" s="77"/>
      <c r="R11" s="77"/>
      <c r="S11" s="77"/>
      <c r="T11" s="77"/>
      <c r="U11" s="77"/>
      <c r="V11" s="78"/>
      <c r="W11" s="83" t="s">
        <v>24</v>
      </c>
      <c r="X11" s="83"/>
      <c r="Y11" s="83"/>
      <c r="Z11" s="14" t="s">
        <v>58</v>
      </c>
      <c r="AA11" s="65" t="s">
        <v>166</v>
      </c>
      <c r="AB11" s="65" t="s">
        <v>170</v>
      </c>
      <c r="AC11" s="65" t="s">
        <v>173</v>
      </c>
      <c r="AD11" s="65" t="s">
        <v>171</v>
      </c>
      <c r="AE11" s="65" t="s">
        <v>313</v>
      </c>
    </row>
    <row r="12" spans="1:31">
      <c r="A12" s="61"/>
      <c r="B12" s="62"/>
      <c r="C12" s="62"/>
      <c r="D12" s="62"/>
      <c r="E12" s="62"/>
      <c r="F12" s="59"/>
      <c r="G12" s="79" t="s">
        <v>59</v>
      </c>
      <c r="H12" s="79" t="s">
        <v>258</v>
      </c>
      <c r="I12" s="70"/>
      <c r="J12" s="71"/>
      <c r="K12" s="72"/>
      <c r="L12" s="74"/>
      <c r="M12" s="81" t="s">
        <v>12</v>
      </c>
      <c r="N12" s="81" t="s">
        <v>13</v>
      </c>
      <c r="O12" s="81" t="s">
        <v>14</v>
      </c>
      <c r="P12" s="86" t="s">
        <v>168</v>
      </c>
      <c r="Q12" s="81" t="s">
        <v>160</v>
      </c>
      <c r="R12" s="86" t="s">
        <v>169</v>
      </c>
      <c r="S12" s="81" t="s">
        <v>161</v>
      </c>
      <c r="T12" s="88" t="s">
        <v>16</v>
      </c>
      <c r="U12" s="81" t="s">
        <v>162</v>
      </c>
      <c r="V12" s="88" t="s">
        <v>163</v>
      </c>
      <c r="W12" s="90" t="s">
        <v>15</v>
      </c>
      <c r="X12" s="92" t="s">
        <v>16</v>
      </c>
      <c r="Y12" s="92" t="s">
        <v>108</v>
      </c>
      <c r="Z12" s="84" t="s">
        <v>17</v>
      </c>
      <c r="AA12" s="66"/>
      <c r="AB12" s="66"/>
      <c r="AC12" s="66"/>
      <c r="AD12" s="66"/>
      <c r="AE12" s="66"/>
    </row>
    <row r="13" spans="1:31">
      <c r="A13" s="61"/>
      <c r="B13" s="63"/>
      <c r="C13" s="63"/>
      <c r="D13" s="63"/>
      <c r="E13" s="63"/>
      <c r="F13" s="60"/>
      <c r="G13" s="80"/>
      <c r="H13" s="80"/>
      <c r="I13" s="70"/>
      <c r="J13" s="70"/>
      <c r="K13" s="73"/>
      <c r="L13" s="75"/>
      <c r="M13" s="82"/>
      <c r="N13" s="82"/>
      <c r="O13" s="82"/>
      <c r="P13" s="82"/>
      <c r="Q13" s="82"/>
      <c r="R13" s="87"/>
      <c r="S13" s="82"/>
      <c r="T13" s="89"/>
      <c r="U13" s="82"/>
      <c r="V13" s="89"/>
      <c r="W13" s="91"/>
      <c r="X13" s="93"/>
      <c r="Y13" s="93"/>
      <c r="Z13" s="85"/>
      <c r="AA13" s="67"/>
      <c r="AB13" s="67"/>
      <c r="AC13" s="67"/>
      <c r="AD13" s="67"/>
      <c r="AE13" s="67"/>
    </row>
    <row r="14" spans="1:31" ht="32.25" customHeight="1">
      <c r="A14" s="17">
        <v>1</v>
      </c>
      <c r="B14" s="28"/>
      <c r="C14" s="28"/>
      <c r="D14" s="28"/>
      <c r="E14" s="29"/>
      <c r="F14" s="29"/>
      <c r="G14" s="28"/>
      <c r="H14" s="29"/>
      <c r="I14" s="29"/>
      <c r="J14" s="29"/>
      <c r="K14" s="29"/>
      <c r="L14" s="28"/>
      <c r="M14" s="30"/>
      <c r="N14" s="30"/>
      <c r="O14" s="30"/>
      <c r="P14" s="25">
        <f>O14/12</f>
        <v>0</v>
      </c>
      <c r="Q14" s="15"/>
      <c r="R14" s="25">
        <f>Q14/12</f>
        <v>0</v>
      </c>
      <c r="S14" s="25">
        <f>M14+N14+P14+R14</f>
        <v>0</v>
      </c>
      <c r="T14" s="10"/>
      <c r="U14" s="26">
        <f>T14*L14</f>
        <v>0</v>
      </c>
      <c r="V14" s="27" t="str">
        <f>IFERROR((S14/U14),"")</f>
        <v/>
      </c>
      <c r="W14" s="15"/>
      <c r="X14" s="10"/>
      <c r="Y14" s="25" t="str">
        <f>IFERROR((W14/X14),"")</f>
        <v/>
      </c>
      <c r="Z14" s="15"/>
      <c r="AA14" s="44" t="str">
        <f>_xlfn.IFS(V14&lt;&gt;"", V14, Y14&lt;&gt;"", Y14, Z14&lt;&gt;"", Z14, TRUE, "")</f>
        <v/>
      </c>
      <c r="AB14" s="44" t="e">
        <f>VLOOKUP(G14,単価一覧表!A:B,2,FALSE)</f>
        <v>#N/A</v>
      </c>
      <c r="AC14" s="45" t="e">
        <f>AA14-AB14</f>
        <v>#VALUE!</v>
      </c>
      <c r="AD14" s="46" t="e">
        <f>AA14/AB14</f>
        <v>#VALUE!</v>
      </c>
      <c r="AE14" s="47" t="str">
        <f>IF(AA14&lt;単価一覧表!D$4,"最低賃金法に抵触する恐れがあります!!","")</f>
        <v/>
      </c>
    </row>
    <row r="15" spans="1:31" ht="32.25" customHeight="1">
      <c r="A15" s="17">
        <v>2</v>
      </c>
      <c r="B15" s="28"/>
      <c r="C15" s="28"/>
      <c r="D15" s="28"/>
      <c r="E15" s="29"/>
      <c r="F15" s="29"/>
      <c r="G15" s="28"/>
      <c r="H15" s="29"/>
      <c r="I15" s="29"/>
      <c r="J15" s="29"/>
      <c r="K15" s="29"/>
      <c r="L15" s="28"/>
      <c r="M15" s="30"/>
      <c r="N15" s="30"/>
      <c r="O15" s="30"/>
      <c r="P15" s="25">
        <f t="shared" ref="P15:P43" si="0">O15/12</f>
        <v>0</v>
      </c>
      <c r="Q15" s="15"/>
      <c r="R15" s="25">
        <f t="shared" ref="R15:R43" si="1">Q15/12</f>
        <v>0</v>
      </c>
      <c r="S15" s="25">
        <f t="shared" ref="S15:S43" si="2">M15+N15+P15+R15</f>
        <v>0</v>
      </c>
      <c r="T15" s="10"/>
      <c r="U15" s="26">
        <f>T15*L15</f>
        <v>0</v>
      </c>
      <c r="V15" s="27" t="str">
        <f t="shared" ref="V15:V43" si="3">IFERROR((S15/U15),"")</f>
        <v/>
      </c>
      <c r="W15" s="15"/>
      <c r="X15" s="10"/>
      <c r="Y15" s="25" t="str">
        <f t="shared" ref="Y15:Y43" si="4">IFERROR((W15/X15),"")</f>
        <v/>
      </c>
      <c r="Z15" s="15"/>
      <c r="AA15" s="44" t="str">
        <f>_xlfn.IFS(V15&lt;&gt;"", V15, Y15&lt;&gt;"", Y15, Z15&lt;&gt;"", Z15, TRUE, "")</f>
        <v/>
      </c>
      <c r="AB15" s="44" t="e">
        <f>VLOOKUP(G15,単価一覧表!A:B,2,FALSE)</f>
        <v>#N/A</v>
      </c>
      <c r="AC15" s="45" t="e">
        <f t="shared" ref="AC15:AC43" si="5">AA15-AB15</f>
        <v>#VALUE!</v>
      </c>
      <c r="AD15" s="46" t="e">
        <f t="shared" ref="AD15:AD43" si="6">AA15/AB15</f>
        <v>#VALUE!</v>
      </c>
      <c r="AE15" s="47" t="str">
        <f>IF(AA15&lt;単価一覧表!D$4,"最低賃金法に抵触する恐れがあります!!","")</f>
        <v/>
      </c>
    </row>
    <row r="16" spans="1:31" ht="32.25" customHeight="1">
      <c r="A16" s="17">
        <v>3</v>
      </c>
      <c r="B16" s="28"/>
      <c r="C16" s="28"/>
      <c r="D16" s="28"/>
      <c r="E16" s="29"/>
      <c r="F16" s="29"/>
      <c r="G16" s="28"/>
      <c r="H16" s="29"/>
      <c r="I16" s="29"/>
      <c r="J16" s="29"/>
      <c r="K16" s="29"/>
      <c r="L16" s="28"/>
      <c r="M16" s="30"/>
      <c r="N16" s="30"/>
      <c r="O16" s="30"/>
      <c r="P16" s="25">
        <f t="shared" si="0"/>
        <v>0</v>
      </c>
      <c r="Q16" s="15"/>
      <c r="R16" s="25">
        <f t="shared" si="1"/>
        <v>0</v>
      </c>
      <c r="S16" s="25">
        <f t="shared" si="2"/>
        <v>0</v>
      </c>
      <c r="T16" s="10"/>
      <c r="U16" s="26">
        <f t="shared" ref="U16:U43" si="7">T16*L16</f>
        <v>0</v>
      </c>
      <c r="V16" s="27" t="str">
        <f t="shared" si="3"/>
        <v/>
      </c>
      <c r="W16" s="15"/>
      <c r="X16" s="10"/>
      <c r="Y16" s="25" t="str">
        <f t="shared" si="4"/>
        <v/>
      </c>
      <c r="Z16" s="15"/>
      <c r="AA16" s="44" t="str">
        <f t="shared" ref="AA16:AA43" si="8">_xlfn.IFS(V16&lt;&gt;"", V16, Y16&lt;&gt;"", Y16, Z16&lt;&gt;"", Z16, TRUE, "")</f>
        <v/>
      </c>
      <c r="AB16" s="44" t="e">
        <f>VLOOKUP(G16,単価一覧表!A:B,2,FALSE)</f>
        <v>#N/A</v>
      </c>
      <c r="AC16" s="45" t="e">
        <f t="shared" si="5"/>
        <v>#VALUE!</v>
      </c>
      <c r="AD16" s="46" t="e">
        <f t="shared" si="6"/>
        <v>#VALUE!</v>
      </c>
      <c r="AE16" s="47" t="str">
        <f>IF(AA16&lt;単価一覧表!D$4,"最低賃金法に抵触する恐れがあります!!","")</f>
        <v/>
      </c>
    </row>
    <row r="17" spans="1:31" ht="32.25" customHeight="1">
      <c r="A17" s="17">
        <v>4</v>
      </c>
      <c r="B17" s="28"/>
      <c r="C17" s="28"/>
      <c r="D17" s="28"/>
      <c r="E17" s="29"/>
      <c r="F17" s="29"/>
      <c r="G17" s="28"/>
      <c r="H17" s="29"/>
      <c r="I17" s="29"/>
      <c r="J17" s="29"/>
      <c r="K17" s="29"/>
      <c r="L17" s="28"/>
      <c r="M17" s="30"/>
      <c r="N17" s="30"/>
      <c r="O17" s="30"/>
      <c r="P17" s="25">
        <f t="shared" si="0"/>
        <v>0</v>
      </c>
      <c r="Q17" s="15"/>
      <c r="R17" s="25">
        <f t="shared" si="1"/>
        <v>0</v>
      </c>
      <c r="S17" s="25">
        <f t="shared" si="2"/>
        <v>0</v>
      </c>
      <c r="T17" s="10"/>
      <c r="U17" s="26">
        <f t="shared" si="7"/>
        <v>0</v>
      </c>
      <c r="V17" s="27" t="str">
        <f t="shared" si="3"/>
        <v/>
      </c>
      <c r="W17" s="15"/>
      <c r="X17" s="10"/>
      <c r="Y17" s="25" t="str">
        <f t="shared" si="4"/>
        <v/>
      </c>
      <c r="Z17" s="15"/>
      <c r="AA17" s="44" t="str">
        <f t="shared" si="8"/>
        <v/>
      </c>
      <c r="AB17" s="44" t="e">
        <f>VLOOKUP(G17,単価一覧表!A:B,2,FALSE)</f>
        <v>#N/A</v>
      </c>
      <c r="AC17" s="45" t="e">
        <f t="shared" si="5"/>
        <v>#VALUE!</v>
      </c>
      <c r="AD17" s="46" t="e">
        <f t="shared" si="6"/>
        <v>#VALUE!</v>
      </c>
      <c r="AE17" s="47" t="str">
        <f>IF(AA17&lt;単価一覧表!D$4,"最低賃金法に抵触する恐れがあります!!","")</f>
        <v/>
      </c>
    </row>
    <row r="18" spans="1:31" ht="32.25" customHeight="1">
      <c r="A18" s="17">
        <v>5</v>
      </c>
      <c r="B18" s="28"/>
      <c r="C18" s="28"/>
      <c r="D18" s="28"/>
      <c r="E18" s="29"/>
      <c r="F18" s="29"/>
      <c r="G18" s="28"/>
      <c r="H18" s="29"/>
      <c r="I18" s="29"/>
      <c r="J18" s="29"/>
      <c r="K18" s="29"/>
      <c r="L18" s="28"/>
      <c r="M18" s="30"/>
      <c r="N18" s="30"/>
      <c r="O18" s="30"/>
      <c r="P18" s="25">
        <f t="shared" si="0"/>
        <v>0</v>
      </c>
      <c r="Q18" s="15"/>
      <c r="R18" s="25">
        <f t="shared" si="1"/>
        <v>0</v>
      </c>
      <c r="S18" s="25">
        <f>M18+N18+P18+R18</f>
        <v>0</v>
      </c>
      <c r="T18" s="10"/>
      <c r="U18" s="26">
        <f t="shared" si="7"/>
        <v>0</v>
      </c>
      <c r="V18" s="27" t="str">
        <f>IFERROR((S18/U18),"")</f>
        <v/>
      </c>
      <c r="W18" s="15"/>
      <c r="X18" s="10"/>
      <c r="Y18" s="25" t="str">
        <f>IFERROR((W18/X18),"")</f>
        <v/>
      </c>
      <c r="Z18" s="15"/>
      <c r="AA18" s="44" t="str">
        <f t="shared" si="8"/>
        <v/>
      </c>
      <c r="AB18" s="44" t="e">
        <f>VLOOKUP(G18,単価一覧表!A:B,2,FALSE)</f>
        <v>#N/A</v>
      </c>
      <c r="AC18" s="45" t="e">
        <f t="shared" si="5"/>
        <v>#VALUE!</v>
      </c>
      <c r="AD18" s="46" t="e">
        <f t="shared" si="6"/>
        <v>#VALUE!</v>
      </c>
      <c r="AE18" s="47" t="str">
        <f>IF(AA18&lt;単価一覧表!D$4,"最低賃金法に抵触する恐れがあります!!","")</f>
        <v/>
      </c>
    </row>
    <row r="19" spans="1:31" ht="32.25" customHeight="1">
      <c r="A19" s="17">
        <v>6</v>
      </c>
      <c r="B19" s="28"/>
      <c r="C19" s="28"/>
      <c r="D19" s="28"/>
      <c r="E19" s="29"/>
      <c r="F19" s="29"/>
      <c r="G19" s="28"/>
      <c r="H19" s="29"/>
      <c r="I19" s="29"/>
      <c r="J19" s="29"/>
      <c r="K19" s="29"/>
      <c r="L19" s="28"/>
      <c r="M19" s="30"/>
      <c r="N19" s="30"/>
      <c r="O19" s="30"/>
      <c r="P19" s="25">
        <f t="shared" si="0"/>
        <v>0</v>
      </c>
      <c r="Q19" s="15"/>
      <c r="R19" s="25">
        <f t="shared" si="1"/>
        <v>0</v>
      </c>
      <c r="S19" s="25">
        <f t="shared" si="2"/>
        <v>0</v>
      </c>
      <c r="T19" s="10"/>
      <c r="U19" s="26">
        <f t="shared" si="7"/>
        <v>0</v>
      </c>
      <c r="V19" s="27" t="str">
        <f t="shared" si="3"/>
        <v/>
      </c>
      <c r="W19" s="15"/>
      <c r="X19" s="10"/>
      <c r="Y19" s="25" t="str">
        <f t="shared" si="4"/>
        <v/>
      </c>
      <c r="Z19" s="15"/>
      <c r="AA19" s="44" t="str">
        <f t="shared" si="8"/>
        <v/>
      </c>
      <c r="AB19" s="44" t="e">
        <f>VLOOKUP(G19,単価一覧表!A:B,2,FALSE)</f>
        <v>#N/A</v>
      </c>
      <c r="AC19" s="45" t="e">
        <f t="shared" si="5"/>
        <v>#VALUE!</v>
      </c>
      <c r="AD19" s="46" t="e">
        <f t="shared" si="6"/>
        <v>#VALUE!</v>
      </c>
      <c r="AE19" s="47" t="str">
        <f>IF(AA19&lt;単価一覧表!D$4,"最低賃金法に抵触する恐れがあります!!","")</f>
        <v/>
      </c>
    </row>
    <row r="20" spans="1:31" ht="32.25" customHeight="1">
      <c r="A20" s="17">
        <v>7</v>
      </c>
      <c r="B20" s="28"/>
      <c r="C20" s="28"/>
      <c r="D20" s="28"/>
      <c r="E20" s="29"/>
      <c r="F20" s="29"/>
      <c r="G20" s="28"/>
      <c r="H20" s="29"/>
      <c r="I20" s="29"/>
      <c r="J20" s="29"/>
      <c r="K20" s="29"/>
      <c r="L20" s="28"/>
      <c r="M20" s="30"/>
      <c r="N20" s="30"/>
      <c r="O20" s="30"/>
      <c r="P20" s="25">
        <f t="shared" si="0"/>
        <v>0</v>
      </c>
      <c r="Q20" s="15"/>
      <c r="R20" s="25">
        <f t="shared" si="1"/>
        <v>0</v>
      </c>
      <c r="S20" s="25">
        <f t="shared" si="2"/>
        <v>0</v>
      </c>
      <c r="T20" s="10"/>
      <c r="U20" s="26">
        <f t="shared" si="7"/>
        <v>0</v>
      </c>
      <c r="V20" s="27" t="str">
        <f t="shared" si="3"/>
        <v/>
      </c>
      <c r="W20" s="15"/>
      <c r="X20" s="10"/>
      <c r="Y20" s="25" t="str">
        <f>IFERROR((W20/X20),"")</f>
        <v/>
      </c>
      <c r="Z20" s="15"/>
      <c r="AA20" s="44" t="str">
        <f t="shared" si="8"/>
        <v/>
      </c>
      <c r="AB20" s="44" t="e">
        <f>VLOOKUP(G20,単価一覧表!A:B,2,FALSE)</f>
        <v>#N/A</v>
      </c>
      <c r="AC20" s="45" t="e">
        <f t="shared" si="5"/>
        <v>#VALUE!</v>
      </c>
      <c r="AD20" s="46" t="e">
        <f t="shared" si="6"/>
        <v>#VALUE!</v>
      </c>
      <c r="AE20" s="47" t="str">
        <f>IF(AA20&lt;単価一覧表!D$4,"最低賃金法に抵触する恐れがあります!!","")</f>
        <v/>
      </c>
    </row>
    <row r="21" spans="1:31" ht="32.25" customHeight="1">
      <c r="A21" s="17">
        <v>8</v>
      </c>
      <c r="B21" s="28"/>
      <c r="C21" s="28"/>
      <c r="D21" s="28"/>
      <c r="E21" s="29"/>
      <c r="F21" s="29"/>
      <c r="G21" s="28"/>
      <c r="H21" s="29"/>
      <c r="I21" s="29"/>
      <c r="J21" s="29"/>
      <c r="K21" s="29"/>
      <c r="L21" s="28"/>
      <c r="M21" s="30"/>
      <c r="N21" s="30"/>
      <c r="O21" s="30"/>
      <c r="P21" s="25">
        <f t="shared" si="0"/>
        <v>0</v>
      </c>
      <c r="Q21" s="15"/>
      <c r="R21" s="25">
        <f t="shared" si="1"/>
        <v>0</v>
      </c>
      <c r="S21" s="25">
        <f t="shared" si="2"/>
        <v>0</v>
      </c>
      <c r="T21" s="10"/>
      <c r="U21" s="26">
        <f t="shared" si="7"/>
        <v>0</v>
      </c>
      <c r="V21" s="27" t="str">
        <f t="shared" si="3"/>
        <v/>
      </c>
      <c r="W21" s="15"/>
      <c r="X21" s="10"/>
      <c r="Y21" s="25" t="str">
        <f>IFERROR((W21/X21),"")</f>
        <v/>
      </c>
      <c r="Z21" s="15"/>
      <c r="AA21" s="44" t="str">
        <f t="shared" si="8"/>
        <v/>
      </c>
      <c r="AB21" s="44" t="e">
        <f>VLOOKUP(G21,単価一覧表!A:B,2,FALSE)</f>
        <v>#N/A</v>
      </c>
      <c r="AC21" s="45" t="e">
        <f t="shared" si="5"/>
        <v>#VALUE!</v>
      </c>
      <c r="AD21" s="46" t="e">
        <f t="shared" si="6"/>
        <v>#VALUE!</v>
      </c>
      <c r="AE21" s="47" t="str">
        <f>IF(AA21&lt;単価一覧表!D$4,"最低賃金法に抵触する恐れがあります!!","")</f>
        <v/>
      </c>
    </row>
    <row r="22" spans="1:31" ht="32.25" customHeight="1">
      <c r="A22" s="17">
        <v>9</v>
      </c>
      <c r="B22" s="28"/>
      <c r="C22" s="28"/>
      <c r="D22" s="28"/>
      <c r="E22" s="29"/>
      <c r="F22" s="29"/>
      <c r="G22" s="28"/>
      <c r="H22" s="29"/>
      <c r="I22" s="29"/>
      <c r="J22" s="29"/>
      <c r="K22" s="29"/>
      <c r="L22" s="28"/>
      <c r="M22" s="30"/>
      <c r="N22" s="30"/>
      <c r="O22" s="30"/>
      <c r="P22" s="25">
        <f t="shared" si="0"/>
        <v>0</v>
      </c>
      <c r="Q22" s="15"/>
      <c r="R22" s="25">
        <f t="shared" si="1"/>
        <v>0</v>
      </c>
      <c r="S22" s="25">
        <f t="shared" si="2"/>
        <v>0</v>
      </c>
      <c r="T22" s="10"/>
      <c r="U22" s="26">
        <f t="shared" si="7"/>
        <v>0</v>
      </c>
      <c r="V22" s="27" t="str">
        <f t="shared" si="3"/>
        <v/>
      </c>
      <c r="W22" s="15"/>
      <c r="X22" s="10"/>
      <c r="Y22" s="25" t="str">
        <f t="shared" si="4"/>
        <v/>
      </c>
      <c r="Z22" s="15"/>
      <c r="AA22" s="44" t="str">
        <f t="shared" si="8"/>
        <v/>
      </c>
      <c r="AB22" s="44" t="e">
        <f>VLOOKUP(G22,単価一覧表!A:B,2,FALSE)</f>
        <v>#N/A</v>
      </c>
      <c r="AC22" s="45" t="e">
        <f t="shared" si="5"/>
        <v>#VALUE!</v>
      </c>
      <c r="AD22" s="46" t="e">
        <f t="shared" si="6"/>
        <v>#VALUE!</v>
      </c>
      <c r="AE22" s="47" t="str">
        <f>IF(AA22&lt;単価一覧表!D$4,"最低賃金法に抵触する恐れがあります!!","")</f>
        <v/>
      </c>
    </row>
    <row r="23" spans="1:31" ht="32.25" customHeight="1">
      <c r="A23" s="17">
        <v>10</v>
      </c>
      <c r="B23" s="28"/>
      <c r="C23" s="28"/>
      <c r="D23" s="28"/>
      <c r="E23" s="29"/>
      <c r="F23" s="29"/>
      <c r="G23" s="28"/>
      <c r="H23" s="29"/>
      <c r="I23" s="29"/>
      <c r="J23" s="29"/>
      <c r="K23" s="29"/>
      <c r="L23" s="28"/>
      <c r="M23" s="30"/>
      <c r="N23" s="30"/>
      <c r="O23" s="30"/>
      <c r="P23" s="25">
        <f t="shared" si="0"/>
        <v>0</v>
      </c>
      <c r="Q23" s="15"/>
      <c r="R23" s="25">
        <f t="shared" si="1"/>
        <v>0</v>
      </c>
      <c r="S23" s="25">
        <f t="shared" si="2"/>
        <v>0</v>
      </c>
      <c r="T23" s="10"/>
      <c r="U23" s="26">
        <f t="shared" si="7"/>
        <v>0</v>
      </c>
      <c r="V23" s="27" t="str">
        <f t="shared" si="3"/>
        <v/>
      </c>
      <c r="W23" s="15"/>
      <c r="X23" s="10"/>
      <c r="Y23" s="25" t="str">
        <f t="shared" si="4"/>
        <v/>
      </c>
      <c r="Z23" s="15"/>
      <c r="AA23" s="44" t="str">
        <f t="shared" si="8"/>
        <v/>
      </c>
      <c r="AB23" s="44" t="e">
        <f>VLOOKUP(G23,単価一覧表!A:B,2,FALSE)</f>
        <v>#N/A</v>
      </c>
      <c r="AC23" s="45" t="e">
        <f t="shared" si="5"/>
        <v>#VALUE!</v>
      </c>
      <c r="AD23" s="46" t="e">
        <f t="shared" si="6"/>
        <v>#VALUE!</v>
      </c>
      <c r="AE23" s="47" t="str">
        <f>IF(AA23&lt;単価一覧表!D$4,"最低賃金法に抵触する恐れがあります!!","")</f>
        <v/>
      </c>
    </row>
    <row r="24" spans="1:31" ht="32.25" customHeight="1">
      <c r="A24" s="17">
        <v>11</v>
      </c>
      <c r="B24" s="28"/>
      <c r="C24" s="28"/>
      <c r="D24" s="28"/>
      <c r="E24" s="29"/>
      <c r="F24" s="29"/>
      <c r="G24" s="28"/>
      <c r="H24" s="29"/>
      <c r="I24" s="29"/>
      <c r="J24" s="29"/>
      <c r="K24" s="29"/>
      <c r="L24" s="28"/>
      <c r="M24" s="30"/>
      <c r="N24" s="30"/>
      <c r="O24" s="30"/>
      <c r="P24" s="25">
        <f t="shared" si="0"/>
        <v>0</v>
      </c>
      <c r="Q24" s="15"/>
      <c r="R24" s="25">
        <f t="shared" si="1"/>
        <v>0</v>
      </c>
      <c r="S24" s="25">
        <f t="shared" si="2"/>
        <v>0</v>
      </c>
      <c r="T24" s="10"/>
      <c r="U24" s="26">
        <f t="shared" si="7"/>
        <v>0</v>
      </c>
      <c r="V24" s="27" t="str">
        <f t="shared" si="3"/>
        <v/>
      </c>
      <c r="W24" s="15"/>
      <c r="X24" s="10"/>
      <c r="Y24" s="25" t="str">
        <f t="shared" si="4"/>
        <v/>
      </c>
      <c r="Z24" s="15"/>
      <c r="AA24" s="44" t="str">
        <f t="shared" si="8"/>
        <v/>
      </c>
      <c r="AB24" s="44" t="e">
        <f>VLOOKUP(G24,単価一覧表!A:B,2,FALSE)</f>
        <v>#N/A</v>
      </c>
      <c r="AC24" s="45" t="e">
        <f t="shared" si="5"/>
        <v>#VALUE!</v>
      </c>
      <c r="AD24" s="46" t="e">
        <f t="shared" si="6"/>
        <v>#VALUE!</v>
      </c>
      <c r="AE24" s="47" t="str">
        <f>IF(AA24&lt;単価一覧表!D$4,"最低賃金法に抵触する恐れがあります!!","")</f>
        <v/>
      </c>
    </row>
    <row r="25" spans="1:31" ht="32.25" customHeight="1">
      <c r="A25" s="17">
        <v>12</v>
      </c>
      <c r="B25" s="28"/>
      <c r="C25" s="28"/>
      <c r="D25" s="28"/>
      <c r="E25" s="29"/>
      <c r="F25" s="29"/>
      <c r="G25" s="28"/>
      <c r="H25" s="29"/>
      <c r="I25" s="29"/>
      <c r="J25" s="29"/>
      <c r="K25" s="29"/>
      <c r="L25" s="28"/>
      <c r="M25" s="30"/>
      <c r="N25" s="30"/>
      <c r="O25" s="30"/>
      <c r="P25" s="25">
        <f t="shared" si="0"/>
        <v>0</v>
      </c>
      <c r="Q25" s="15"/>
      <c r="R25" s="25">
        <f t="shared" si="1"/>
        <v>0</v>
      </c>
      <c r="S25" s="25">
        <f t="shared" si="2"/>
        <v>0</v>
      </c>
      <c r="T25" s="10"/>
      <c r="U25" s="26">
        <f t="shared" si="7"/>
        <v>0</v>
      </c>
      <c r="V25" s="27" t="str">
        <f t="shared" si="3"/>
        <v/>
      </c>
      <c r="W25" s="15"/>
      <c r="X25" s="10"/>
      <c r="Y25" s="25" t="str">
        <f t="shared" si="4"/>
        <v/>
      </c>
      <c r="Z25" s="15"/>
      <c r="AA25" s="44" t="str">
        <f t="shared" si="8"/>
        <v/>
      </c>
      <c r="AB25" s="44" t="e">
        <f>VLOOKUP(G25,単価一覧表!A:B,2,FALSE)</f>
        <v>#N/A</v>
      </c>
      <c r="AC25" s="45" t="e">
        <f t="shared" si="5"/>
        <v>#VALUE!</v>
      </c>
      <c r="AD25" s="46" t="e">
        <f t="shared" si="6"/>
        <v>#VALUE!</v>
      </c>
      <c r="AE25" s="47" t="str">
        <f>IF(AA25&lt;単価一覧表!D$4,"最低賃金法に抵触する恐れがあります!!","")</f>
        <v/>
      </c>
    </row>
    <row r="26" spans="1:31" ht="32.25" customHeight="1">
      <c r="A26" s="17">
        <v>13</v>
      </c>
      <c r="B26" s="28"/>
      <c r="C26" s="28"/>
      <c r="D26" s="28"/>
      <c r="E26" s="29"/>
      <c r="F26" s="29"/>
      <c r="G26" s="28"/>
      <c r="H26" s="29"/>
      <c r="I26" s="29"/>
      <c r="J26" s="29"/>
      <c r="K26" s="29"/>
      <c r="L26" s="28"/>
      <c r="M26" s="30"/>
      <c r="N26" s="30"/>
      <c r="O26" s="30"/>
      <c r="P26" s="25">
        <f t="shared" si="0"/>
        <v>0</v>
      </c>
      <c r="Q26" s="15"/>
      <c r="R26" s="25">
        <f t="shared" si="1"/>
        <v>0</v>
      </c>
      <c r="S26" s="25">
        <f t="shared" si="2"/>
        <v>0</v>
      </c>
      <c r="T26" s="10"/>
      <c r="U26" s="26">
        <f t="shared" si="7"/>
        <v>0</v>
      </c>
      <c r="V26" s="27" t="str">
        <f t="shared" si="3"/>
        <v/>
      </c>
      <c r="W26" s="15"/>
      <c r="X26" s="10"/>
      <c r="Y26" s="25" t="str">
        <f t="shared" si="4"/>
        <v/>
      </c>
      <c r="Z26" s="15"/>
      <c r="AA26" s="44" t="str">
        <f t="shared" si="8"/>
        <v/>
      </c>
      <c r="AB26" s="44" t="e">
        <f>VLOOKUP(G26,単価一覧表!A:B,2,FALSE)</f>
        <v>#N/A</v>
      </c>
      <c r="AC26" s="45" t="e">
        <f t="shared" si="5"/>
        <v>#VALUE!</v>
      </c>
      <c r="AD26" s="46" t="e">
        <f t="shared" si="6"/>
        <v>#VALUE!</v>
      </c>
      <c r="AE26" s="47" t="str">
        <f>IF(AA26&lt;単価一覧表!D$4,"最低賃金法に抵触する恐れがあります!!","")</f>
        <v/>
      </c>
    </row>
    <row r="27" spans="1:31" ht="32.25" customHeight="1">
      <c r="A27" s="17">
        <v>14</v>
      </c>
      <c r="B27" s="28"/>
      <c r="C27" s="28"/>
      <c r="D27" s="28"/>
      <c r="E27" s="29"/>
      <c r="F27" s="29"/>
      <c r="G27" s="28"/>
      <c r="H27" s="29"/>
      <c r="I27" s="29"/>
      <c r="J27" s="29"/>
      <c r="K27" s="29"/>
      <c r="L27" s="28"/>
      <c r="M27" s="30"/>
      <c r="N27" s="30"/>
      <c r="O27" s="30"/>
      <c r="P27" s="25">
        <f t="shared" si="0"/>
        <v>0</v>
      </c>
      <c r="Q27" s="15"/>
      <c r="R27" s="25">
        <f t="shared" si="1"/>
        <v>0</v>
      </c>
      <c r="S27" s="25">
        <f t="shared" si="2"/>
        <v>0</v>
      </c>
      <c r="T27" s="10"/>
      <c r="U27" s="26">
        <f t="shared" si="7"/>
        <v>0</v>
      </c>
      <c r="V27" s="27" t="str">
        <f t="shared" si="3"/>
        <v/>
      </c>
      <c r="W27" s="15"/>
      <c r="X27" s="10"/>
      <c r="Y27" s="25" t="str">
        <f t="shared" si="4"/>
        <v/>
      </c>
      <c r="Z27" s="15"/>
      <c r="AA27" s="44" t="str">
        <f t="shared" si="8"/>
        <v/>
      </c>
      <c r="AB27" s="44" t="e">
        <f>VLOOKUP(G27,単価一覧表!A:B,2,FALSE)</f>
        <v>#N/A</v>
      </c>
      <c r="AC27" s="45" t="e">
        <f t="shared" si="5"/>
        <v>#VALUE!</v>
      </c>
      <c r="AD27" s="46" t="e">
        <f t="shared" si="6"/>
        <v>#VALUE!</v>
      </c>
      <c r="AE27" s="47" t="str">
        <f>IF(AA27&lt;単価一覧表!D$4,"最低賃金法に抵触する恐れがあります!!","")</f>
        <v/>
      </c>
    </row>
    <row r="28" spans="1:31" ht="32.25" customHeight="1">
      <c r="A28" s="17">
        <v>15</v>
      </c>
      <c r="B28" s="28"/>
      <c r="C28" s="28"/>
      <c r="D28" s="28"/>
      <c r="E28" s="29"/>
      <c r="F28" s="29"/>
      <c r="G28" s="28"/>
      <c r="H28" s="29"/>
      <c r="I28" s="29"/>
      <c r="J28" s="29"/>
      <c r="K28" s="29"/>
      <c r="L28" s="28"/>
      <c r="M28" s="30"/>
      <c r="N28" s="30"/>
      <c r="O28" s="30"/>
      <c r="P28" s="25">
        <f t="shared" si="0"/>
        <v>0</v>
      </c>
      <c r="Q28" s="15"/>
      <c r="R28" s="25">
        <f t="shared" si="1"/>
        <v>0</v>
      </c>
      <c r="S28" s="25">
        <f t="shared" si="2"/>
        <v>0</v>
      </c>
      <c r="T28" s="10"/>
      <c r="U28" s="26">
        <f t="shared" si="7"/>
        <v>0</v>
      </c>
      <c r="V28" s="27" t="str">
        <f t="shared" si="3"/>
        <v/>
      </c>
      <c r="W28" s="15"/>
      <c r="X28" s="10"/>
      <c r="Y28" s="25" t="str">
        <f t="shared" si="4"/>
        <v/>
      </c>
      <c r="Z28" s="15"/>
      <c r="AA28" s="44" t="str">
        <f t="shared" si="8"/>
        <v/>
      </c>
      <c r="AB28" s="44" t="e">
        <f>VLOOKUP(G28,単価一覧表!A:B,2,FALSE)</f>
        <v>#N/A</v>
      </c>
      <c r="AC28" s="45" t="e">
        <f t="shared" si="5"/>
        <v>#VALUE!</v>
      </c>
      <c r="AD28" s="46" t="e">
        <f t="shared" si="6"/>
        <v>#VALUE!</v>
      </c>
      <c r="AE28" s="47" t="str">
        <f>IF(AA28&lt;単価一覧表!D$4,"最低賃金法に抵触する恐れがあります!!","")</f>
        <v/>
      </c>
    </row>
    <row r="29" spans="1:31" ht="32.25" customHeight="1">
      <c r="A29" s="17">
        <v>16</v>
      </c>
      <c r="B29" s="28"/>
      <c r="C29" s="28"/>
      <c r="D29" s="28"/>
      <c r="E29" s="29"/>
      <c r="F29" s="29"/>
      <c r="G29" s="28"/>
      <c r="H29" s="29"/>
      <c r="I29" s="29"/>
      <c r="J29" s="29"/>
      <c r="K29" s="29"/>
      <c r="L29" s="28"/>
      <c r="M29" s="30"/>
      <c r="N29" s="30"/>
      <c r="O29" s="30"/>
      <c r="P29" s="25">
        <f t="shared" si="0"/>
        <v>0</v>
      </c>
      <c r="Q29" s="15"/>
      <c r="R29" s="25">
        <f t="shared" si="1"/>
        <v>0</v>
      </c>
      <c r="S29" s="25">
        <f t="shared" si="2"/>
        <v>0</v>
      </c>
      <c r="T29" s="10"/>
      <c r="U29" s="26">
        <f t="shared" si="7"/>
        <v>0</v>
      </c>
      <c r="V29" s="27" t="str">
        <f t="shared" si="3"/>
        <v/>
      </c>
      <c r="W29" s="15"/>
      <c r="X29" s="10"/>
      <c r="Y29" s="25" t="str">
        <f t="shared" si="4"/>
        <v/>
      </c>
      <c r="Z29" s="15"/>
      <c r="AA29" s="44" t="str">
        <f t="shared" si="8"/>
        <v/>
      </c>
      <c r="AB29" s="44" t="e">
        <f>VLOOKUP(G29,単価一覧表!A:B,2,FALSE)</f>
        <v>#N/A</v>
      </c>
      <c r="AC29" s="45" t="e">
        <f t="shared" si="5"/>
        <v>#VALUE!</v>
      </c>
      <c r="AD29" s="46" t="e">
        <f t="shared" si="6"/>
        <v>#VALUE!</v>
      </c>
      <c r="AE29" s="47" t="str">
        <f>IF(AA29&lt;単価一覧表!D$4,"最低賃金法に抵触する恐れがあります!!","")</f>
        <v/>
      </c>
    </row>
    <row r="30" spans="1:31" ht="32.25" customHeight="1">
      <c r="A30" s="17">
        <v>17</v>
      </c>
      <c r="B30" s="28"/>
      <c r="C30" s="28"/>
      <c r="D30" s="28"/>
      <c r="E30" s="29"/>
      <c r="F30" s="29"/>
      <c r="G30" s="28"/>
      <c r="H30" s="29"/>
      <c r="I30" s="29"/>
      <c r="J30" s="29"/>
      <c r="K30" s="29"/>
      <c r="L30" s="28"/>
      <c r="M30" s="30"/>
      <c r="N30" s="30"/>
      <c r="O30" s="30"/>
      <c r="P30" s="25">
        <f t="shared" si="0"/>
        <v>0</v>
      </c>
      <c r="Q30" s="15"/>
      <c r="R30" s="25">
        <f t="shared" si="1"/>
        <v>0</v>
      </c>
      <c r="S30" s="25">
        <f t="shared" si="2"/>
        <v>0</v>
      </c>
      <c r="T30" s="10"/>
      <c r="U30" s="26">
        <f t="shared" si="7"/>
        <v>0</v>
      </c>
      <c r="V30" s="27" t="str">
        <f t="shared" si="3"/>
        <v/>
      </c>
      <c r="W30" s="15"/>
      <c r="X30" s="10"/>
      <c r="Y30" s="25" t="str">
        <f t="shared" si="4"/>
        <v/>
      </c>
      <c r="Z30" s="15"/>
      <c r="AA30" s="44" t="str">
        <f t="shared" si="8"/>
        <v/>
      </c>
      <c r="AB30" s="44" t="e">
        <f>VLOOKUP(G30,単価一覧表!A:B,2,FALSE)</f>
        <v>#N/A</v>
      </c>
      <c r="AC30" s="45" t="e">
        <f t="shared" si="5"/>
        <v>#VALUE!</v>
      </c>
      <c r="AD30" s="46" t="e">
        <f t="shared" si="6"/>
        <v>#VALUE!</v>
      </c>
      <c r="AE30" s="47" t="str">
        <f>IF(AA30&lt;単価一覧表!D$4,"最低賃金法に抵触する恐れがあります!!","")</f>
        <v/>
      </c>
    </row>
    <row r="31" spans="1:31" ht="32.25" customHeight="1">
      <c r="A31" s="17">
        <v>18</v>
      </c>
      <c r="B31" s="28"/>
      <c r="C31" s="28"/>
      <c r="D31" s="28"/>
      <c r="E31" s="29"/>
      <c r="F31" s="29"/>
      <c r="G31" s="28"/>
      <c r="H31" s="29"/>
      <c r="I31" s="29"/>
      <c r="J31" s="29"/>
      <c r="K31" s="29"/>
      <c r="L31" s="28"/>
      <c r="M31" s="30"/>
      <c r="N31" s="30"/>
      <c r="O31" s="30"/>
      <c r="P31" s="25">
        <f t="shared" si="0"/>
        <v>0</v>
      </c>
      <c r="Q31" s="15"/>
      <c r="R31" s="25">
        <f t="shared" si="1"/>
        <v>0</v>
      </c>
      <c r="S31" s="25">
        <f t="shared" si="2"/>
        <v>0</v>
      </c>
      <c r="T31" s="10"/>
      <c r="U31" s="26">
        <f t="shared" si="7"/>
        <v>0</v>
      </c>
      <c r="V31" s="27" t="str">
        <f t="shared" si="3"/>
        <v/>
      </c>
      <c r="W31" s="15"/>
      <c r="X31" s="10"/>
      <c r="Y31" s="25" t="str">
        <f t="shared" si="4"/>
        <v/>
      </c>
      <c r="Z31" s="15"/>
      <c r="AA31" s="44" t="str">
        <f t="shared" si="8"/>
        <v/>
      </c>
      <c r="AB31" s="44" t="e">
        <f>VLOOKUP(G31,単価一覧表!A:B,2,FALSE)</f>
        <v>#N/A</v>
      </c>
      <c r="AC31" s="45" t="e">
        <f t="shared" si="5"/>
        <v>#VALUE!</v>
      </c>
      <c r="AD31" s="46" t="e">
        <f t="shared" si="6"/>
        <v>#VALUE!</v>
      </c>
      <c r="AE31" s="47" t="str">
        <f>IF(AA31&lt;単価一覧表!D$4,"最低賃金法に抵触する恐れがあります!!","")</f>
        <v/>
      </c>
    </row>
    <row r="32" spans="1:31" ht="32.25" customHeight="1">
      <c r="A32" s="17">
        <v>19</v>
      </c>
      <c r="B32" s="28"/>
      <c r="C32" s="28"/>
      <c r="D32" s="28"/>
      <c r="E32" s="29"/>
      <c r="F32" s="29"/>
      <c r="G32" s="28"/>
      <c r="H32" s="29"/>
      <c r="I32" s="29"/>
      <c r="J32" s="29"/>
      <c r="K32" s="29"/>
      <c r="L32" s="28"/>
      <c r="M32" s="30"/>
      <c r="N32" s="30"/>
      <c r="O32" s="30"/>
      <c r="P32" s="25">
        <f t="shared" si="0"/>
        <v>0</v>
      </c>
      <c r="Q32" s="15"/>
      <c r="R32" s="25">
        <f t="shared" si="1"/>
        <v>0</v>
      </c>
      <c r="S32" s="25">
        <f t="shared" si="2"/>
        <v>0</v>
      </c>
      <c r="T32" s="10"/>
      <c r="U32" s="26">
        <f t="shared" si="7"/>
        <v>0</v>
      </c>
      <c r="V32" s="27" t="str">
        <f t="shared" si="3"/>
        <v/>
      </c>
      <c r="W32" s="15"/>
      <c r="X32" s="10"/>
      <c r="Y32" s="25" t="str">
        <f t="shared" si="4"/>
        <v/>
      </c>
      <c r="Z32" s="15"/>
      <c r="AA32" s="44" t="str">
        <f t="shared" si="8"/>
        <v/>
      </c>
      <c r="AB32" s="44" t="e">
        <f>VLOOKUP(G32,単価一覧表!A:B,2,FALSE)</f>
        <v>#N/A</v>
      </c>
      <c r="AC32" s="45" t="e">
        <f t="shared" si="5"/>
        <v>#VALUE!</v>
      </c>
      <c r="AD32" s="46" t="e">
        <f t="shared" si="6"/>
        <v>#VALUE!</v>
      </c>
      <c r="AE32" s="47" t="str">
        <f>IF(AA32&lt;単価一覧表!D$4,"最低賃金法に抵触する恐れがあります!!","")</f>
        <v/>
      </c>
    </row>
    <row r="33" spans="1:31" ht="32.25" customHeight="1">
      <c r="A33" s="17">
        <v>20</v>
      </c>
      <c r="B33" s="28"/>
      <c r="C33" s="28"/>
      <c r="D33" s="28"/>
      <c r="E33" s="29"/>
      <c r="F33" s="29"/>
      <c r="G33" s="28"/>
      <c r="H33" s="29"/>
      <c r="I33" s="29"/>
      <c r="J33" s="29"/>
      <c r="K33" s="29"/>
      <c r="L33" s="28"/>
      <c r="M33" s="30"/>
      <c r="N33" s="30"/>
      <c r="O33" s="30"/>
      <c r="P33" s="25">
        <f t="shared" si="0"/>
        <v>0</v>
      </c>
      <c r="Q33" s="15"/>
      <c r="R33" s="25">
        <f t="shared" si="1"/>
        <v>0</v>
      </c>
      <c r="S33" s="25">
        <f t="shared" si="2"/>
        <v>0</v>
      </c>
      <c r="T33" s="10"/>
      <c r="U33" s="26">
        <f t="shared" si="7"/>
        <v>0</v>
      </c>
      <c r="V33" s="27" t="str">
        <f t="shared" si="3"/>
        <v/>
      </c>
      <c r="W33" s="15"/>
      <c r="X33" s="10"/>
      <c r="Y33" s="25" t="str">
        <f t="shared" si="4"/>
        <v/>
      </c>
      <c r="Z33" s="15"/>
      <c r="AA33" s="44" t="str">
        <f t="shared" si="8"/>
        <v/>
      </c>
      <c r="AB33" s="44" t="e">
        <f>VLOOKUP(G33,単価一覧表!A:B,2,FALSE)</f>
        <v>#N/A</v>
      </c>
      <c r="AC33" s="45" t="e">
        <f t="shared" si="5"/>
        <v>#VALUE!</v>
      </c>
      <c r="AD33" s="46" t="e">
        <f t="shared" si="6"/>
        <v>#VALUE!</v>
      </c>
      <c r="AE33" s="47" t="str">
        <f>IF(AA33&lt;単価一覧表!D$4,"最低賃金法に抵触する恐れがあります!!","")</f>
        <v/>
      </c>
    </row>
    <row r="34" spans="1:31" ht="32.25" customHeight="1">
      <c r="A34" s="17">
        <v>21</v>
      </c>
      <c r="B34" s="28"/>
      <c r="C34" s="28"/>
      <c r="D34" s="28"/>
      <c r="E34" s="29"/>
      <c r="F34" s="29"/>
      <c r="G34" s="28"/>
      <c r="H34" s="29"/>
      <c r="I34" s="29"/>
      <c r="J34" s="29"/>
      <c r="K34" s="29"/>
      <c r="L34" s="28"/>
      <c r="M34" s="30"/>
      <c r="N34" s="30"/>
      <c r="O34" s="30"/>
      <c r="P34" s="25">
        <f t="shared" si="0"/>
        <v>0</v>
      </c>
      <c r="Q34" s="15"/>
      <c r="R34" s="25">
        <f t="shared" si="1"/>
        <v>0</v>
      </c>
      <c r="S34" s="25">
        <f t="shared" si="2"/>
        <v>0</v>
      </c>
      <c r="T34" s="10"/>
      <c r="U34" s="26">
        <f t="shared" si="7"/>
        <v>0</v>
      </c>
      <c r="V34" s="27" t="str">
        <f t="shared" si="3"/>
        <v/>
      </c>
      <c r="W34" s="15"/>
      <c r="X34" s="10"/>
      <c r="Y34" s="25" t="str">
        <f t="shared" si="4"/>
        <v/>
      </c>
      <c r="Z34" s="15"/>
      <c r="AA34" s="44" t="str">
        <f t="shared" si="8"/>
        <v/>
      </c>
      <c r="AB34" s="44" t="e">
        <f>VLOOKUP(G34,単価一覧表!A:B,2,FALSE)</f>
        <v>#N/A</v>
      </c>
      <c r="AC34" s="45" t="e">
        <f t="shared" si="5"/>
        <v>#VALUE!</v>
      </c>
      <c r="AD34" s="46" t="e">
        <f t="shared" si="6"/>
        <v>#VALUE!</v>
      </c>
      <c r="AE34" s="47" t="str">
        <f>IF(AA34&lt;単価一覧表!D$4,"最低賃金法に抵触する恐れがあります!!","")</f>
        <v/>
      </c>
    </row>
    <row r="35" spans="1:31" ht="32.25" customHeight="1">
      <c r="A35" s="17">
        <v>22</v>
      </c>
      <c r="B35" s="28"/>
      <c r="C35" s="28"/>
      <c r="D35" s="28"/>
      <c r="E35" s="29"/>
      <c r="F35" s="29"/>
      <c r="G35" s="28"/>
      <c r="H35" s="29"/>
      <c r="I35" s="29"/>
      <c r="J35" s="29"/>
      <c r="K35" s="29"/>
      <c r="L35" s="28"/>
      <c r="M35" s="30"/>
      <c r="N35" s="30"/>
      <c r="O35" s="30"/>
      <c r="P35" s="25">
        <f t="shared" si="0"/>
        <v>0</v>
      </c>
      <c r="Q35" s="15"/>
      <c r="R35" s="25">
        <f t="shared" si="1"/>
        <v>0</v>
      </c>
      <c r="S35" s="25">
        <f t="shared" si="2"/>
        <v>0</v>
      </c>
      <c r="T35" s="10"/>
      <c r="U35" s="26">
        <f t="shared" si="7"/>
        <v>0</v>
      </c>
      <c r="V35" s="27" t="str">
        <f t="shared" si="3"/>
        <v/>
      </c>
      <c r="W35" s="15"/>
      <c r="X35" s="10"/>
      <c r="Y35" s="25" t="str">
        <f t="shared" si="4"/>
        <v/>
      </c>
      <c r="Z35" s="15"/>
      <c r="AA35" s="44" t="str">
        <f t="shared" si="8"/>
        <v/>
      </c>
      <c r="AB35" s="44" t="e">
        <f>VLOOKUP(G35,単価一覧表!A:B,2,FALSE)</f>
        <v>#N/A</v>
      </c>
      <c r="AC35" s="45" t="e">
        <f t="shared" si="5"/>
        <v>#VALUE!</v>
      </c>
      <c r="AD35" s="46" t="e">
        <f t="shared" si="6"/>
        <v>#VALUE!</v>
      </c>
      <c r="AE35" s="47" t="str">
        <f>IF(AA35&lt;単価一覧表!D$4,"最低賃金法に抵触する恐れがあります!!","")</f>
        <v/>
      </c>
    </row>
    <row r="36" spans="1:31" ht="32.25" customHeight="1">
      <c r="A36" s="17">
        <v>23</v>
      </c>
      <c r="B36" s="28"/>
      <c r="C36" s="28"/>
      <c r="D36" s="28"/>
      <c r="E36" s="29"/>
      <c r="F36" s="29"/>
      <c r="G36" s="28"/>
      <c r="H36" s="29"/>
      <c r="I36" s="29"/>
      <c r="J36" s="29"/>
      <c r="K36" s="29"/>
      <c r="L36" s="28"/>
      <c r="M36" s="30"/>
      <c r="N36" s="30"/>
      <c r="O36" s="30"/>
      <c r="P36" s="25">
        <f t="shared" si="0"/>
        <v>0</v>
      </c>
      <c r="Q36" s="15"/>
      <c r="R36" s="25">
        <f t="shared" si="1"/>
        <v>0</v>
      </c>
      <c r="S36" s="25">
        <f t="shared" si="2"/>
        <v>0</v>
      </c>
      <c r="T36" s="10"/>
      <c r="U36" s="26">
        <f t="shared" si="7"/>
        <v>0</v>
      </c>
      <c r="V36" s="27" t="str">
        <f t="shared" si="3"/>
        <v/>
      </c>
      <c r="W36" s="15"/>
      <c r="X36" s="10"/>
      <c r="Y36" s="25" t="str">
        <f t="shared" si="4"/>
        <v/>
      </c>
      <c r="Z36" s="15"/>
      <c r="AA36" s="44" t="str">
        <f t="shared" si="8"/>
        <v/>
      </c>
      <c r="AB36" s="44" t="e">
        <f>VLOOKUP(G36,単価一覧表!A:B,2,FALSE)</f>
        <v>#N/A</v>
      </c>
      <c r="AC36" s="45" t="e">
        <f t="shared" si="5"/>
        <v>#VALUE!</v>
      </c>
      <c r="AD36" s="46" t="e">
        <f t="shared" si="6"/>
        <v>#VALUE!</v>
      </c>
      <c r="AE36" s="47" t="str">
        <f>IF(AA36&lt;単価一覧表!D$4,"最低賃金法に抵触する恐れがあります!!","")</f>
        <v/>
      </c>
    </row>
    <row r="37" spans="1:31" ht="32.25" customHeight="1">
      <c r="A37" s="17">
        <v>24</v>
      </c>
      <c r="B37" s="28"/>
      <c r="C37" s="28"/>
      <c r="D37" s="28"/>
      <c r="E37" s="29"/>
      <c r="F37" s="29"/>
      <c r="G37" s="28"/>
      <c r="H37" s="29"/>
      <c r="I37" s="29"/>
      <c r="J37" s="29"/>
      <c r="K37" s="29"/>
      <c r="L37" s="28"/>
      <c r="M37" s="30"/>
      <c r="N37" s="30"/>
      <c r="O37" s="30"/>
      <c r="P37" s="25">
        <f t="shared" si="0"/>
        <v>0</v>
      </c>
      <c r="Q37" s="15"/>
      <c r="R37" s="25">
        <f t="shared" si="1"/>
        <v>0</v>
      </c>
      <c r="S37" s="25">
        <f t="shared" si="2"/>
        <v>0</v>
      </c>
      <c r="T37" s="10"/>
      <c r="U37" s="26">
        <f t="shared" si="7"/>
        <v>0</v>
      </c>
      <c r="V37" s="27" t="str">
        <f t="shared" si="3"/>
        <v/>
      </c>
      <c r="W37" s="15"/>
      <c r="X37" s="10"/>
      <c r="Y37" s="25" t="str">
        <f t="shared" si="4"/>
        <v/>
      </c>
      <c r="Z37" s="15"/>
      <c r="AA37" s="44" t="str">
        <f t="shared" si="8"/>
        <v/>
      </c>
      <c r="AB37" s="44" t="e">
        <f>VLOOKUP(G37,単価一覧表!A:B,2,FALSE)</f>
        <v>#N/A</v>
      </c>
      <c r="AC37" s="45" t="e">
        <f t="shared" si="5"/>
        <v>#VALUE!</v>
      </c>
      <c r="AD37" s="46" t="e">
        <f t="shared" si="6"/>
        <v>#VALUE!</v>
      </c>
      <c r="AE37" s="47" t="str">
        <f>IF(AA37&lt;単価一覧表!D$4,"最低賃金法に抵触する恐れがあります!!","")</f>
        <v/>
      </c>
    </row>
    <row r="38" spans="1:31" ht="32.25" customHeight="1">
      <c r="A38" s="17">
        <v>25</v>
      </c>
      <c r="B38" s="28"/>
      <c r="C38" s="28"/>
      <c r="D38" s="28"/>
      <c r="E38" s="29"/>
      <c r="F38" s="29"/>
      <c r="G38" s="28"/>
      <c r="H38" s="29"/>
      <c r="I38" s="29"/>
      <c r="J38" s="29"/>
      <c r="K38" s="29"/>
      <c r="L38" s="28"/>
      <c r="M38" s="30"/>
      <c r="N38" s="30"/>
      <c r="O38" s="30"/>
      <c r="P38" s="25">
        <f t="shared" si="0"/>
        <v>0</v>
      </c>
      <c r="Q38" s="15"/>
      <c r="R38" s="25">
        <f t="shared" si="1"/>
        <v>0</v>
      </c>
      <c r="S38" s="25">
        <f t="shared" si="2"/>
        <v>0</v>
      </c>
      <c r="T38" s="10"/>
      <c r="U38" s="26">
        <f t="shared" si="7"/>
        <v>0</v>
      </c>
      <c r="V38" s="27" t="str">
        <f t="shared" si="3"/>
        <v/>
      </c>
      <c r="W38" s="15"/>
      <c r="X38" s="10"/>
      <c r="Y38" s="25" t="str">
        <f t="shared" si="4"/>
        <v/>
      </c>
      <c r="Z38" s="15"/>
      <c r="AA38" s="44" t="str">
        <f t="shared" si="8"/>
        <v/>
      </c>
      <c r="AB38" s="44" t="e">
        <f>VLOOKUP(G38,単価一覧表!A:B,2,FALSE)</f>
        <v>#N/A</v>
      </c>
      <c r="AC38" s="45" t="e">
        <f t="shared" si="5"/>
        <v>#VALUE!</v>
      </c>
      <c r="AD38" s="46" t="e">
        <f t="shared" si="6"/>
        <v>#VALUE!</v>
      </c>
      <c r="AE38" s="47" t="str">
        <f>IF(AA38&lt;単価一覧表!D$4,"最低賃金法に抵触する恐れがあります!!","")</f>
        <v/>
      </c>
    </row>
    <row r="39" spans="1:31" ht="32.25" customHeight="1">
      <c r="A39" s="17">
        <v>26</v>
      </c>
      <c r="B39" s="28"/>
      <c r="C39" s="28"/>
      <c r="D39" s="28"/>
      <c r="E39" s="29"/>
      <c r="F39" s="29"/>
      <c r="G39" s="28"/>
      <c r="H39" s="29"/>
      <c r="I39" s="29"/>
      <c r="J39" s="29"/>
      <c r="K39" s="29"/>
      <c r="L39" s="28"/>
      <c r="M39" s="30"/>
      <c r="N39" s="30"/>
      <c r="O39" s="30"/>
      <c r="P39" s="25">
        <f t="shared" si="0"/>
        <v>0</v>
      </c>
      <c r="Q39" s="15"/>
      <c r="R39" s="25">
        <f t="shared" si="1"/>
        <v>0</v>
      </c>
      <c r="S39" s="25">
        <f t="shared" si="2"/>
        <v>0</v>
      </c>
      <c r="T39" s="10"/>
      <c r="U39" s="26">
        <f t="shared" si="7"/>
        <v>0</v>
      </c>
      <c r="V39" s="27" t="str">
        <f t="shared" si="3"/>
        <v/>
      </c>
      <c r="W39" s="15"/>
      <c r="X39" s="10"/>
      <c r="Y39" s="25" t="str">
        <f t="shared" si="4"/>
        <v/>
      </c>
      <c r="Z39" s="15"/>
      <c r="AA39" s="44" t="str">
        <f t="shared" si="8"/>
        <v/>
      </c>
      <c r="AB39" s="44" t="e">
        <f>VLOOKUP(G39,単価一覧表!A:B,2,FALSE)</f>
        <v>#N/A</v>
      </c>
      <c r="AC39" s="45" t="e">
        <f t="shared" si="5"/>
        <v>#VALUE!</v>
      </c>
      <c r="AD39" s="46" t="e">
        <f t="shared" si="6"/>
        <v>#VALUE!</v>
      </c>
      <c r="AE39" s="47" t="str">
        <f>IF(AA39&lt;単価一覧表!D$4,"最低賃金法に抵触する恐れがあります!!","")</f>
        <v/>
      </c>
    </row>
    <row r="40" spans="1:31" ht="32.25" customHeight="1">
      <c r="A40" s="17">
        <v>27</v>
      </c>
      <c r="B40" s="28"/>
      <c r="C40" s="28"/>
      <c r="D40" s="28"/>
      <c r="E40" s="29"/>
      <c r="F40" s="29"/>
      <c r="G40" s="28"/>
      <c r="H40" s="29"/>
      <c r="I40" s="29"/>
      <c r="J40" s="29"/>
      <c r="K40" s="29"/>
      <c r="L40" s="28"/>
      <c r="M40" s="30"/>
      <c r="N40" s="30"/>
      <c r="O40" s="30"/>
      <c r="P40" s="25">
        <f t="shared" si="0"/>
        <v>0</v>
      </c>
      <c r="Q40" s="15"/>
      <c r="R40" s="25">
        <f t="shared" si="1"/>
        <v>0</v>
      </c>
      <c r="S40" s="25">
        <f t="shared" si="2"/>
        <v>0</v>
      </c>
      <c r="T40" s="10"/>
      <c r="U40" s="26">
        <f t="shared" si="7"/>
        <v>0</v>
      </c>
      <c r="V40" s="27" t="str">
        <f t="shared" si="3"/>
        <v/>
      </c>
      <c r="W40" s="15"/>
      <c r="X40" s="10"/>
      <c r="Y40" s="25" t="str">
        <f t="shared" si="4"/>
        <v/>
      </c>
      <c r="Z40" s="15"/>
      <c r="AA40" s="44" t="str">
        <f t="shared" si="8"/>
        <v/>
      </c>
      <c r="AB40" s="44" t="e">
        <f>VLOOKUP(G40,単価一覧表!A:B,2,FALSE)</f>
        <v>#N/A</v>
      </c>
      <c r="AC40" s="45" t="e">
        <f t="shared" si="5"/>
        <v>#VALUE!</v>
      </c>
      <c r="AD40" s="46" t="e">
        <f t="shared" si="6"/>
        <v>#VALUE!</v>
      </c>
      <c r="AE40" s="47" t="str">
        <f>IF(AA40&lt;単価一覧表!D$4,"最低賃金法に抵触する恐れがあります!!","")</f>
        <v/>
      </c>
    </row>
    <row r="41" spans="1:31" ht="32.25" customHeight="1">
      <c r="A41" s="17">
        <v>28</v>
      </c>
      <c r="B41" s="28"/>
      <c r="C41" s="28"/>
      <c r="D41" s="28"/>
      <c r="E41" s="29"/>
      <c r="F41" s="29"/>
      <c r="G41" s="28"/>
      <c r="H41" s="29"/>
      <c r="I41" s="29"/>
      <c r="J41" s="29"/>
      <c r="K41" s="29"/>
      <c r="L41" s="28"/>
      <c r="M41" s="30"/>
      <c r="N41" s="30"/>
      <c r="O41" s="30"/>
      <c r="P41" s="25">
        <f t="shared" si="0"/>
        <v>0</v>
      </c>
      <c r="Q41" s="15"/>
      <c r="R41" s="25">
        <f t="shared" si="1"/>
        <v>0</v>
      </c>
      <c r="S41" s="25">
        <f t="shared" si="2"/>
        <v>0</v>
      </c>
      <c r="T41" s="10"/>
      <c r="U41" s="26">
        <f t="shared" si="7"/>
        <v>0</v>
      </c>
      <c r="V41" s="27" t="str">
        <f t="shared" si="3"/>
        <v/>
      </c>
      <c r="W41" s="15"/>
      <c r="X41" s="10"/>
      <c r="Y41" s="25" t="str">
        <f t="shared" si="4"/>
        <v/>
      </c>
      <c r="Z41" s="15"/>
      <c r="AA41" s="44" t="str">
        <f t="shared" si="8"/>
        <v/>
      </c>
      <c r="AB41" s="44" t="e">
        <f>VLOOKUP(G41,単価一覧表!A:B,2,FALSE)</f>
        <v>#N/A</v>
      </c>
      <c r="AC41" s="45" t="e">
        <f t="shared" si="5"/>
        <v>#VALUE!</v>
      </c>
      <c r="AD41" s="46" t="e">
        <f t="shared" si="6"/>
        <v>#VALUE!</v>
      </c>
      <c r="AE41" s="47" t="str">
        <f>IF(AA41&lt;単価一覧表!D$4,"最低賃金法に抵触する恐れがあります!!","")</f>
        <v/>
      </c>
    </row>
    <row r="42" spans="1:31" ht="32.25" customHeight="1">
      <c r="A42" s="17">
        <v>29</v>
      </c>
      <c r="B42" s="28"/>
      <c r="C42" s="28"/>
      <c r="D42" s="28"/>
      <c r="E42" s="29"/>
      <c r="F42" s="29"/>
      <c r="G42" s="28"/>
      <c r="H42" s="29"/>
      <c r="I42" s="29"/>
      <c r="J42" s="29"/>
      <c r="K42" s="29"/>
      <c r="L42" s="28"/>
      <c r="M42" s="30"/>
      <c r="N42" s="30"/>
      <c r="O42" s="30"/>
      <c r="P42" s="25">
        <f t="shared" si="0"/>
        <v>0</v>
      </c>
      <c r="Q42" s="15"/>
      <c r="R42" s="25">
        <f t="shared" si="1"/>
        <v>0</v>
      </c>
      <c r="S42" s="25">
        <f t="shared" si="2"/>
        <v>0</v>
      </c>
      <c r="T42" s="10"/>
      <c r="U42" s="26">
        <f t="shared" si="7"/>
        <v>0</v>
      </c>
      <c r="V42" s="27" t="str">
        <f t="shared" si="3"/>
        <v/>
      </c>
      <c r="W42" s="15"/>
      <c r="X42" s="10"/>
      <c r="Y42" s="25" t="str">
        <f t="shared" si="4"/>
        <v/>
      </c>
      <c r="Z42" s="15"/>
      <c r="AA42" s="44" t="str">
        <f t="shared" si="8"/>
        <v/>
      </c>
      <c r="AB42" s="44" t="e">
        <f>VLOOKUP(G42,単価一覧表!A:B,2,FALSE)</f>
        <v>#N/A</v>
      </c>
      <c r="AC42" s="45" t="e">
        <f t="shared" si="5"/>
        <v>#VALUE!</v>
      </c>
      <c r="AD42" s="46" t="e">
        <f t="shared" si="6"/>
        <v>#VALUE!</v>
      </c>
      <c r="AE42" s="47" t="str">
        <f>IF(AA42&lt;単価一覧表!D$4,"最低賃金法に抵触する恐れがあります!!","")</f>
        <v/>
      </c>
    </row>
    <row r="43" spans="1:31" ht="32.25" customHeight="1">
      <c r="A43" s="17">
        <v>30</v>
      </c>
      <c r="B43" s="28"/>
      <c r="C43" s="28"/>
      <c r="D43" s="28"/>
      <c r="E43" s="29"/>
      <c r="F43" s="29"/>
      <c r="G43" s="28"/>
      <c r="H43" s="29"/>
      <c r="I43" s="29"/>
      <c r="J43" s="29"/>
      <c r="K43" s="29"/>
      <c r="L43" s="28"/>
      <c r="M43" s="30"/>
      <c r="N43" s="30"/>
      <c r="O43" s="30"/>
      <c r="P43" s="25">
        <f t="shared" si="0"/>
        <v>0</v>
      </c>
      <c r="Q43" s="15"/>
      <c r="R43" s="25">
        <f t="shared" si="1"/>
        <v>0</v>
      </c>
      <c r="S43" s="25">
        <f t="shared" si="2"/>
        <v>0</v>
      </c>
      <c r="T43" s="10"/>
      <c r="U43" s="26">
        <f t="shared" si="7"/>
        <v>0</v>
      </c>
      <c r="V43" s="27" t="str">
        <f t="shared" si="3"/>
        <v/>
      </c>
      <c r="W43" s="15"/>
      <c r="X43" s="10"/>
      <c r="Y43" s="25" t="str">
        <f t="shared" si="4"/>
        <v/>
      </c>
      <c r="Z43" s="15"/>
      <c r="AA43" s="44" t="str">
        <f t="shared" si="8"/>
        <v/>
      </c>
      <c r="AB43" s="44" t="e">
        <f>VLOOKUP(G43,単価一覧表!A:B,2,FALSE)</f>
        <v>#N/A</v>
      </c>
      <c r="AC43" s="45" t="e">
        <f t="shared" si="5"/>
        <v>#VALUE!</v>
      </c>
      <c r="AD43" s="46" t="e">
        <f t="shared" si="6"/>
        <v>#VALUE!</v>
      </c>
      <c r="AE43" s="47" t="str">
        <f>IF(AA43&lt;単価一覧表!D$4,"最低賃金法に抵触する恐れがあります!!","")</f>
        <v/>
      </c>
    </row>
  </sheetData>
  <mergeCells count="36">
    <mergeCell ref="Z12:Z13"/>
    <mergeCell ref="O12:O13"/>
    <mergeCell ref="P12:P13"/>
    <mergeCell ref="Q12:Q13"/>
    <mergeCell ref="R12:R13"/>
    <mergeCell ref="S12:S13"/>
    <mergeCell ref="T12:T13"/>
    <mergeCell ref="U12:U13"/>
    <mergeCell ref="V12:V13"/>
    <mergeCell ref="W12:W13"/>
    <mergeCell ref="X12:X13"/>
    <mergeCell ref="Y12:Y13"/>
    <mergeCell ref="AE11:AE13"/>
    <mergeCell ref="G11:H11"/>
    <mergeCell ref="I11:I13"/>
    <mergeCell ref="J11:J13"/>
    <mergeCell ref="K11:K13"/>
    <mergeCell ref="L11:L13"/>
    <mergeCell ref="M11:V11"/>
    <mergeCell ref="G12:G13"/>
    <mergeCell ref="H12:H13"/>
    <mergeCell ref="M12:M13"/>
    <mergeCell ref="N12:N13"/>
    <mergeCell ref="W11:Y11"/>
    <mergeCell ref="AA11:AA13"/>
    <mergeCell ref="AB11:AB13"/>
    <mergeCell ref="AC11:AC13"/>
    <mergeCell ref="AD11:AD13"/>
    <mergeCell ref="A1:F1"/>
    <mergeCell ref="F11:F13"/>
    <mergeCell ref="A11:A13"/>
    <mergeCell ref="B11:B13"/>
    <mergeCell ref="C11:C13"/>
    <mergeCell ref="D11:D13"/>
    <mergeCell ref="E11:E13"/>
    <mergeCell ref="A2:F2"/>
  </mergeCells>
  <phoneticPr fontId="2"/>
  <conditionalFormatting sqref="M14:O43 Q14:Q43 W14:X43 T14:T43">
    <cfRule type="expression" dxfId="5" priority="1">
      <formula>$K14="時給制"</formula>
    </cfRule>
  </conditionalFormatting>
  <conditionalFormatting sqref="W14:X43 Z14:Z43">
    <cfRule type="expression" dxfId="4" priority="3">
      <formula>$K14="月給制"</formula>
    </cfRule>
  </conditionalFormatting>
  <conditionalFormatting sqref="M14:O43 Q14:Q43 Z14:Z43 T14:T43">
    <cfRule type="expression" dxfId="3" priority="2">
      <formula>$K14="日給制"</formula>
    </cfRule>
  </conditionalFormatting>
  <dataValidations count="6">
    <dataValidation type="list" allowBlank="1" showInputMessage="1" showErrorMessage="1" sqref="E14:E43" xr:uid="{052FFBC2-5F09-4D66-8D0F-C3AC46F7E9E7}">
      <formula1>"元請,一次下請,二次下請,三次下請,四次下請以降"</formula1>
    </dataValidation>
    <dataValidation type="list" allowBlank="1" showInputMessage="1" showErrorMessage="1" sqref="I14:I43" xr:uid="{ABBE3D11-BB37-4424-9102-7C255EC06F09}">
      <formula1>"10～30代,40～50代,60代以上"</formula1>
    </dataValidation>
    <dataValidation type="list" allowBlank="1" showInputMessage="1" showErrorMessage="1" sqref="J14:J43" xr:uid="{0D2676B1-AE8C-4592-A003-CBCE2D1A921D}">
      <formula1>"1年未満,1～5年未満,5年以上"</formula1>
    </dataValidation>
    <dataValidation type="list" allowBlank="1" showInputMessage="1" showErrorMessage="1" sqref="K14:K43" xr:uid="{7D6FF8AD-83F8-4FD9-B32D-10FEEED0A54C}">
      <formula1>"月給制,日給制,時給制"</formula1>
    </dataValidation>
    <dataValidation type="list" allowBlank="1" showInputMessage="1" showErrorMessage="1" prompt="職種説明シートを確認してください。" sqref="G14:G43" xr:uid="{67D3030D-0FB2-42B7-AED9-99AE39B92252}">
      <formula1>#REF!</formula1>
    </dataValidation>
    <dataValidation type="list" allowBlank="1" showInputMessage="1" showErrorMessage="1" sqref="H14:H43" xr:uid="{16F60304-C9E1-46B1-BFCE-57E9192F21DB}">
      <formula1>"〇"</formula1>
    </dataValidation>
  </dataValidations>
  <printOptions horizontalCentered="1"/>
  <pageMargins left="0.59055118110236227" right="0.59055118110236227" top="0.78740157480314965" bottom="0.39370078740157483" header="0.31496062992125984" footer="0.31496062992125984"/>
  <pageSetup paperSize="8" scale="60"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008A-426E-4530-97E8-35F5BC786EBD}">
  <sheetPr>
    <pageSetUpPr fitToPage="1"/>
  </sheetPr>
  <dimension ref="A1:AE41"/>
  <sheetViews>
    <sheetView view="pageBreakPreview" zoomScale="85" zoomScaleNormal="100" zoomScaleSheetLayoutView="85" workbookViewId="0">
      <selection activeCell="D34" sqref="D34"/>
    </sheetView>
  </sheetViews>
  <sheetFormatPr defaultRowHeight="12"/>
  <cols>
    <col min="1" max="1" width="3.875" style="8" customWidth="1"/>
    <col min="2" max="2" width="32.875" style="8" customWidth="1"/>
    <col min="3" max="4" width="30.625" style="8" customWidth="1"/>
    <col min="5" max="5" width="10.625" style="8" customWidth="1"/>
    <col min="6" max="6" width="10.25" style="8" customWidth="1"/>
    <col min="7" max="7" width="18.625" style="8" customWidth="1"/>
    <col min="8" max="8" width="4.625" style="8" customWidth="1"/>
    <col min="9" max="9" width="9.125" style="8" customWidth="1"/>
    <col min="10" max="10" width="10.375" style="8" customWidth="1"/>
    <col min="11" max="11" width="7" style="8" customWidth="1"/>
    <col min="12" max="12" width="6.375" style="8" customWidth="1"/>
    <col min="13" max="15" width="9.625" style="8" customWidth="1"/>
    <col min="16" max="16" width="9.625" style="8" hidden="1" customWidth="1"/>
    <col min="17" max="17" width="9.625" style="8" customWidth="1"/>
    <col min="18" max="19" width="9.625" style="8" hidden="1" customWidth="1"/>
    <col min="20" max="20" width="9.625" style="8" customWidth="1"/>
    <col min="21" max="22" width="9.625" style="8" hidden="1" customWidth="1"/>
    <col min="23" max="24" width="9.625" style="8" customWidth="1"/>
    <col min="25" max="25" width="9.625" style="8" hidden="1" customWidth="1"/>
    <col min="26" max="26" width="9.625" style="8" customWidth="1"/>
    <col min="27" max="30" width="10.375" style="8" customWidth="1"/>
    <col min="31" max="31" width="35" style="8" customWidth="1"/>
    <col min="32" max="32" width="17.25" style="8" customWidth="1"/>
    <col min="33" max="33" width="9" style="8"/>
    <col min="34" max="34" width="13.875" style="8" customWidth="1"/>
    <col min="35" max="16384" width="9" style="8"/>
  </cols>
  <sheetData>
    <row r="1" spans="1:31" s="9" customFormat="1" ht="18.75">
      <c r="A1" s="19" t="s">
        <v>314</v>
      </c>
      <c r="T1" s="13"/>
      <c r="W1" s="13"/>
      <c r="X1" s="13"/>
      <c r="Y1" s="13"/>
      <c r="Z1" s="13"/>
    </row>
    <row r="2" spans="1:31" s="9" customFormat="1" ht="11.25" customHeight="1">
      <c r="T2" s="13"/>
      <c r="W2" s="13"/>
      <c r="X2" s="13"/>
      <c r="Y2" s="13"/>
      <c r="Z2" s="13"/>
    </row>
    <row r="3" spans="1:31" s="9" customFormat="1" ht="22.5" customHeight="1">
      <c r="A3" s="20" t="s">
        <v>316</v>
      </c>
      <c r="B3" s="12"/>
      <c r="C3" s="12"/>
      <c r="D3" s="12"/>
      <c r="E3" s="12"/>
      <c r="F3" s="12"/>
      <c r="G3" s="12"/>
      <c r="H3" s="12"/>
      <c r="I3" s="12"/>
      <c r="J3" s="12"/>
      <c r="K3" s="12"/>
      <c r="L3" s="12"/>
      <c r="M3" s="12"/>
      <c r="N3" s="12"/>
      <c r="O3" s="12"/>
      <c r="P3" s="12"/>
      <c r="Q3" s="12"/>
      <c r="R3" s="12"/>
      <c r="S3" s="12"/>
      <c r="T3" s="12"/>
      <c r="U3" s="12"/>
      <c r="V3" s="12"/>
      <c r="W3" s="12"/>
      <c r="X3" s="12"/>
      <c r="Y3" s="12"/>
      <c r="Z3" s="12"/>
    </row>
    <row r="4" spans="1:31" s="9" customFormat="1" ht="19.5" customHeight="1"/>
    <row r="5" spans="1:31" ht="22.5" customHeight="1">
      <c r="A5" s="24" t="s">
        <v>176</v>
      </c>
    </row>
    <row r="6" spans="1:31" ht="19.5" customHeight="1">
      <c r="A6" s="9"/>
    </row>
    <row r="7" spans="1:31" ht="22.5" customHeight="1">
      <c r="B7" s="32" t="s">
        <v>279</v>
      </c>
      <c r="C7" s="32" t="s">
        <v>280</v>
      </c>
      <c r="D7" s="32" t="s">
        <v>281</v>
      </c>
      <c r="E7" s="16"/>
      <c r="F7" s="18"/>
      <c r="G7" s="18"/>
      <c r="H7" s="18"/>
      <c r="M7" s="31"/>
      <c r="AA7" s="22"/>
      <c r="AB7" s="22"/>
      <c r="AC7" s="22"/>
      <c r="AD7" s="22"/>
      <c r="AE7" s="22"/>
    </row>
    <row r="8" spans="1:31" ht="21" customHeight="1">
      <c r="M8" s="31" t="s">
        <v>260</v>
      </c>
      <c r="P8" s="22" t="s">
        <v>247</v>
      </c>
      <c r="Q8" s="22"/>
      <c r="R8" s="22" t="s">
        <v>247</v>
      </c>
      <c r="S8" s="22" t="s">
        <v>247</v>
      </c>
      <c r="T8" s="22"/>
      <c r="U8" s="22" t="s">
        <v>247</v>
      </c>
      <c r="V8" s="22" t="s">
        <v>247</v>
      </c>
      <c r="W8" s="22"/>
      <c r="X8" s="22"/>
      <c r="Y8" s="22" t="s">
        <v>247</v>
      </c>
      <c r="Z8" s="22"/>
      <c r="AA8" s="22" t="s">
        <v>247</v>
      </c>
      <c r="AB8" s="22" t="s">
        <v>247</v>
      </c>
      <c r="AC8" s="22" t="s">
        <v>247</v>
      </c>
      <c r="AD8" s="22" t="s">
        <v>247</v>
      </c>
      <c r="AE8" s="22" t="s">
        <v>247</v>
      </c>
    </row>
    <row r="9" spans="1:31" ht="13.5" customHeight="1">
      <c r="A9" s="61" t="s">
        <v>57</v>
      </c>
      <c r="B9" s="62" t="s">
        <v>184</v>
      </c>
      <c r="C9" s="62" t="s">
        <v>174</v>
      </c>
      <c r="D9" s="64" t="s">
        <v>182</v>
      </c>
      <c r="E9" s="62" t="s">
        <v>2</v>
      </c>
      <c r="F9" s="58" t="s">
        <v>167</v>
      </c>
      <c r="G9" s="68" t="s">
        <v>4</v>
      </c>
      <c r="H9" s="69"/>
      <c r="I9" s="70" t="s">
        <v>8</v>
      </c>
      <c r="J9" s="71" t="s">
        <v>10</v>
      </c>
      <c r="K9" s="72" t="s">
        <v>60</v>
      </c>
      <c r="L9" s="74" t="s">
        <v>7</v>
      </c>
      <c r="M9" s="76" t="s">
        <v>19</v>
      </c>
      <c r="N9" s="77"/>
      <c r="O9" s="77"/>
      <c r="P9" s="77"/>
      <c r="Q9" s="77"/>
      <c r="R9" s="77"/>
      <c r="S9" s="77"/>
      <c r="T9" s="77"/>
      <c r="U9" s="77"/>
      <c r="V9" s="78"/>
      <c r="W9" s="83" t="s">
        <v>24</v>
      </c>
      <c r="X9" s="83"/>
      <c r="Y9" s="83"/>
      <c r="Z9" s="14" t="s">
        <v>58</v>
      </c>
      <c r="AA9" s="65" t="s">
        <v>166</v>
      </c>
      <c r="AB9" s="65" t="s">
        <v>170</v>
      </c>
      <c r="AC9" s="65" t="s">
        <v>173</v>
      </c>
      <c r="AD9" s="65" t="s">
        <v>171</v>
      </c>
      <c r="AE9" s="65" t="s">
        <v>313</v>
      </c>
    </row>
    <row r="10" spans="1:31">
      <c r="A10" s="61"/>
      <c r="B10" s="62"/>
      <c r="C10" s="62"/>
      <c r="D10" s="62"/>
      <c r="E10" s="62"/>
      <c r="F10" s="59"/>
      <c r="G10" s="79" t="s">
        <v>59</v>
      </c>
      <c r="H10" s="79" t="s">
        <v>258</v>
      </c>
      <c r="I10" s="70"/>
      <c r="J10" s="71"/>
      <c r="K10" s="72"/>
      <c r="L10" s="74"/>
      <c r="M10" s="81" t="s">
        <v>12</v>
      </c>
      <c r="N10" s="81" t="s">
        <v>13</v>
      </c>
      <c r="O10" s="81" t="s">
        <v>14</v>
      </c>
      <c r="P10" s="86" t="s">
        <v>168</v>
      </c>
      <c r="Q10" s="81" t="s">
        <v>160</v>
      </c>
      <c r="R10" s="86" t="s">
        <v>169</v>
      </c>
      <c r="S10" s="81" t="s">
        <v>161</v>
      </c>
      <c r="T10" s="88" t="s">
        <v>16</v>
      </c>
      <c r="U10" s="81" t="s">
        <v>162</v>
      </c>
      <c r="V10" s="88" t="s">
        <v>163</v>
      </c>
      <c r="W10" s="90" t="s">
        <v>15</v>
      </c>
      <c r="X10" s="92" t="s">
        <v>16</v>
      </c>
      <c r="Y10" s="92" t="s">
        <v>108</v>
      </c>
      <c r="Z10" s="84" t="s">
        <v>17</v>
      </c>
      <c r="AA10" s="66"/>
      <c r="AB10" s="66"/>
      <c r="AC10" s="66"/>
      <c r="AD10" s="66"/>
      <c r="AE10" s="66"/>
    </row>
    <row r="11" spans="1:31">
      <c r="A11" s="61"/>
      <c r="B11" s="63"/>
      <c r="C11" s="63"/>
      <c r="D11" s="63"/>
      <c r="E11" s="63"/>
      <c r="F11" s="60"/>
      <c r="G11" s="80"/>
      <c r="H11" s="80"/>
      <c r="I11" s="70"/>
      <c r="J11" s="70"/>
      <c r="K11" s="73"/>
      <c r="L11" s="75"/>
      <c r="M11" s="82"/>
      <c r="N11" s="82"/>
      <c r="O11" s="82"/>
      <c r="P11" s="82"/>
      <c r="Q11" s="82"/>
      <c r="R11" s="87"/>
      <c r="S11" s="82"/>
      <c r="T11" s="89"/>
      <c r="U11" s="82"/>
      <c r="V11" s="89"/>
      <c r="W11" s="91"/>
      <c r="X11" s="93"/>
      <c r="Y11" s="93"/>
      <c r="Z11" s="85"/>
      <c r="AA11" s="67"/>
      <c r="AB11" s="67"/>
      <c r="AC11" s="67"/>
      <c r="AD11" s="67"/>
      <c r="AE11" s="67"/>
    </row>
    <row r="12" spans="1:31" ht="32.25" customHeight="1">
      <c r="A12" s="17">
        <v>1</v>
      </c>
      <c r="B12" s="28" t="s">
        <v>283</v>
      </c>
      <c r="C12" s="28" t="s">
        <v>282</v>
      </c>
      <c r="D12" s="28" t="s">
        <v>284</v>
      </c>
      <c r="E12" s="29" t="s">
        <v>285</v>
      </c>
      <c r="F12" s="29" t="s">
        <v>286</v>
      </c>
      <c r="G12" s="28" t="s">
        <v>292</v>
      </c>
      <c r="H12" s="29"/>
      <c r="I12" s="29" t="s">
        <v>296</v>
      </c>
      <c r="J12" s="29" t="s">
        <v>299</v>
      </c>
      <c r="K12" s="29" t="s">
        <v>302</v>
      </c>
      <c r="L12" s="28">
        <v>22</v>
      </c>
      <c r="M12" s="30">
        <v>350000</v>
      </c>
      <c r="N12" s="30">
        <v>50000</v>
      </c>
      <c r="O12" s="30">
        <v>1200000</v>
      </c>
      <c r="P12" s="25">
        <f>O12/12</f>
        <v>100000</v>
      </c>
      <c r="Q12" s="15">
        <v>50000</v>
      </c>
      <c r="R12" s="25">
        <f>Q12/12</f>
        <v>4166.666666666667</v>
      </c>
      <c r="S12" s="25">
        <f>M12+N12+P12+R12</f>
        <v>504166.66666666669</v>
      </c>
      <c r="T12" s="10">
        <v>8</v>
      </c>
      <c r="U12" s="26">
        <f>T12*L12</f>
        <v>176</v>
      </c>
      <c r="V12" s="27">
        <f>IFERROR((S12/U12),"")</f>
        <v>2864.5833333333335</v>
      </c>
      <c r="W12" s="15"/>
      <c r="X12" s="10"/>
      <c r="Y12" s="25" t="str">
        <f>IFERROR((W12/X12),"")</f>
        <v/>
      </c>
      <c r="Z12" s="15"/>
      <c r="AA12" s="44">
        <f>_xlfn.IFS(V12&lt;&gt;"", V12, Y12&lt;&gt;"", Y12, Z12&lt;&gt;"", Z12, TRUE, "")</f>
        <v>2864.5833333333335</v>
      </c>
      <c r="AB12" s="44">
        <f>VLOOKUP(G12,単価一覧表!A:B,2,FALSE)</f>
        <v>3625</v>
      </c>
      <c r="AC12" s="45">
        <f>AA12-AB12</f>
        <v>-760.41666666666652</v>
      </c>
      <c r="AD12" s="46">
        <f>AA12/AB12</f>
        <v>0.79022988505747127</v>
      </c>
      <c r="AE12" s="47" t="str">
        <f>IF(AA12&lt;単価一覧表!D$4,"最低賃金法に抵触する恐れがあります!!","")</f>
        <v/>
      </c>
    </row>
    <row r="13" spans="1:31" ht="32.25" customHeight="1">
      <c r="A13" s="17">
        <v>2</v>
      </c>
      <c r="B13" s="28" t="s">
        <v>283</v>
      </c>
      <c r="C13" s="28" t="s">
        <v>282</v>
      </c>
      <c r="D13" s="28" t="s">
        <v>284</v>
      </c>
      <c r="E13" s="29" t="s">
        <v>285</v>
      </c>
      <c r="F13" s="29" t="s">
        <v>287</v>
      </c>
      <c r="G13" s="28" t="s">
        <v>114</v>
      </c>
      <c r="H13" s="29"/>
      <c r="I13" s="29" t="s">
        <v>297</v>
      </c>
      <c r="J13" s="29" t="s">
        <v>299</v>
      </c>
      <c r="K13" s="29" t="s">
        <v>302</v>
      </c>
      <c r="L13" s="28">
        <v>22</v>
      </c>
      <c r="M13" s="30">
        <v>400000</v>
      </c>
      <c r="N13" s="30">
        <v>70000</v>
      </c>
      <c r="O13" s="30">
        <v>2000000</v>
      </c>
      <c r="P13" s="25">
        <f t="shared" ref="P13:P41" si="0">O13/12</f>
        <v>166666.66666666666</v>
      </c>
      <c r="Q13" s="15">
        <v>40000</v>
      </c>
      <c r="R13" s="25">
        <f t="shared" ref="R13:R41" si="1">Q13/12</f>
        <v>3333.3333333333335</v>
      </c>
      <c r="S13" s="25">
        <f t="shared" ref="S13:S41" si="2">M13+N13+P13+R13</f>
        <v>640000</v>
      </c>
      <c r="T13" s="10">
        <v>8</v>
      </c>
      <c r="U13" s="26">
        <f>T13*L13</f>
        <v>176</v>
      </c>
      <c r="V13" s="27">
        <f t="shared" ref="V13:V41" si="3">IFERROR((S13/U13),"")</f>
        <v>3636.3636363636365</v>
      </c>
      <c r="W13" s="15"/>
      <c r="X13" s="10"/>
      <c r="Y13" s="25" t="str">
        <f t="shared" ref="Y13:Y41" si="4">IFERROR((W13/X13),"")</f>
        <v/>
      </c>
      <c r="Z13" s="15"/>
      <c r="AA13" s="44">
        <f>_xlfn.IFS(V13&lt;&gt;"", V13, Y13&lt;&gt;"", Y13, Z13&lt;&gt;"", Z13, TRUE, "")</f>
        <v>3636.3636363636365</v>
      </c>
      <c r="AB13" s="44">
        <f>VLOOKUP(G13,単価一覧表!A:B,2,FALSE)</f>
        <v>4050</v>
      </c>
      <c r="AC13" s="45">
        <f t="shared" ref="AC13:AC41" si="5">AA13-AB13</f>
        <v>-413.63636363636351</v>
      </c>
      <c r="AD13" s="46">
        <f t="shared" ref="AD13:AD41" si="6">AA13/AB13</f>
        <v>0.89786756453423122</v>
      </c>
      <c r="AE13" s="47" t="str">
        <f>IF(AA13&lt;単価一覧表!D$4,"最低賃金法に抵触する恐れがあります!!","")</f>
        <v/>
      </c>
    </row>
    <row r="14" spans="1:31" ht="32.25" customHeight="1">
      <c r="A14" s="17">
        <v>3</v>
      </c>
      <c r="B14" s="28" t="s">
        <v>283</v>
      </c>
      <c r="C14" s="28" t="s">
        <v>282</v>
      </c>
      <c r="D14" s="28" t="s">
        <v>284</v>
      </c>
      <c r="E14" s="29" t="s">
        <v>285</v>
      </c>
      <c r="F14" s="29" t="s">
        <v>288</v>
      </c>
      <c r="G14" s="28" t="s">
        <v>293</v>
      </c>
      <c r="H14" s="29"/>
      <c r="I14" s="29" t="s">
        <v>296</v>
      </c>
      <c r="J14" s="29" t="s">
        <v>300</v>
      </c>
      <c r="K14" s="29" t="s">
        <v>304</v>
      </c>
      <c r="L14" s="28">
        <v>12</v>
      </c>
      <c r="M14" s="30"/>
      <c r="N14" s="30"/>
      <c r="O14" s="30"/>
      <c r="P14" s="25">
        <f t="shared" si="0"/>
        <v>0</v>
      </c>
      <c r="Q14" s="15"/>
      <c r="R14" s="25">
        <f t="shared" si="1"/>
        <v>0</v>
      </c>
      <c r="S14" s="25">
        <f t="shared" si="2"/>
        <v>0</v>
      </c>
      <c r="T14" s="10"/>
      <c r="U14" s="26">
        <f t="shared" ref="U14:U41" si="7">T14*L14</f>
        <v>0</v>
      </c>
      <c r="V14" s="27" t="str">
        <f t="shared" si="3"/>
        <v/>
      </c>
      <c r="W14" s="15"/>
      <c r="X14" s="10"/>
      <c r="Y14" s="25" t="str">
        <f t="shared" si="4"/>
        <v/>
      </c>
      <c r="Z14" s="15">
        <v>2750</v>
      </c>
      <c r="AA14" s="44">
        <f t="shared" ref="AA14:AA41" si="8">_xlfn.IFS(V14&lt;&gt;"", V14, Y14&lt;&gt;"", Y14, Z14&lt;&gt;"", Z14, TRUE, "")</f>
        <v>2750</v>
      </c>
      <c r="AB14" s="44">
        <f>VLOOKUP(G14,単価一覧表!A:B,2,FALSE)</f>
        <v>3237.5</v>
      </c>
      <c r="AC14" s="45">
        <f t="shared" si="5"/>
        <v>-487.5</v>
      </c>
      <c r="AD14" s="46">
        <f t="shared" si="6"/>
        <v>0.84942084942084939</v>
      </c>
      <c r="AE14" s="47" t="str">
        <f>IF(AA14&lt;単価一覧表!D$4,"最低賃金法に抵触する恐れがあります!!","")</f>
        <v/>
      </c>
    </row>
    <row r="15" spans="1:31" ht="32.25" customHeight="1">
      <c r="A15" s="17">
        <v>4</v>
      </c>
      <c r="B15" s="28" t="s">
        <v>283</v>
      </c>
      <c r="C15" s="28" t="s">
        <v>282</v>
      </c>
      <c r="D15" s="28" t="s">
        <v>284</v>
      </c>
      <c r="E15" s="29" t="s">
        <v>285</v>
      </c>
      <c r="F15" s="29" t="s">
        <v>289</v>
      </c>
      <c r="G15" s="28" t="s">
        <v>294</v>
      </c>
      <c r="H15" s="29" t="s">
        <v>295</v>
      </c>
      <c r="I15" s="29" t="s">
        <v>298</v>
      </c>
      <c r="J15" s="29" t="s">
        <v>301</v>
      </c>
      <c r="K15" s="29" t="s">
        <v>304</v>
      </c>
      <c r="L15" s="28">
        <v>15</v>
      </c>
      <c r="M15" s="30"/>
      <c r="N15" s="30"/>
      <c r="O15" s="30"/>
      <c r="P15" s="25">
        <f t="shared" si="0"/>
        <v>0</v>
      </c>
      <c r="Q15" s="15"/>
      <c r="R15" s="25">
        <f t="shared" si="1"/>
        <v>0</v>
      </c>
      <c r="S15" s="25">
        <f t="shared" si="2"/>
        <v>0</v>
      </c>
      <c r="T15" s="10"/>
      <c r="U15" s="26">
        <f t="shared" si="7"/>
        <v>0</v>
      </c>
      <c r="V15" s="27" t="str">
        <f t="shared" si="3"/>
        <v/>
      </c>
      <c r="W15" s="15"/>
      <c r="X15" s="10"/>
      <c r="Y15" s="25" t="str">
        <f t="shared" si="4"/>
        <v/>
      </c>
      <c r="Z15" s="15">
        <v>1100</v>
      </c>
      <c r="AA15" s="44">
        <f t="shared" si="8"/>
        <v>1100</v>
      </c>
      <c r="AB15" s="44">
        <f>VLOOKUP(G15,単価一覧表!A:B,2,FALSE)</f>
        <v>2250</v>
      </c>
      <c r="AC15" s="45">
        <f t="shared" si="5"/>
        <v>-1150</v>
      </c>
      <c r="AD15" s="46">
        <f t="shared" si="6"/>
        <v>0.48888888888888887</v>
      </c>
      <c r="AE15" s="47" t="str">
        <f>IF(AA15&lt;単価一覧表!D$4,"最低賃金法に抵触する恐れがあります!!","")</f>
        <v>最低賃金法に抵触する恐れがあります!!</v>
      </c>
    </row>
    <row r="16" spans="1:31" ht="32.25" customHeight="1">
      <c r="A16" s="17">
        <v>5</v>
      </c>
      <c r="B16" s="28" t="s">
        <v>283</v>
      </c>
      <c r="C16" s="28" t="s">
        <v>282</v>
      </c>
      <c r="D16" s="28" t="s">
        <v>284</v>
      </c>
      <c r="E16" s="29" t="s">
        <v>285</v>
      </c>
      <c r="F16" s="29" t="s">
        <v>290</v>
      </c>
      <c r="G16" s="28" t="s">
        <v>133</v>
      </c>
      <c r="H16" s="29"/>
      <c r="I16" s="29" t="s">
        <v>296</v>
      </c>
      <c r="J16" s="29" t="s">
        <v>299</v>
      </c>
      <c r="K16" s="29" t="s">
        <v>302</v>
      </c>
      <c r="L16" s="28">
        <v>22</v>
      </c>
      <c r="M16" s="30">
        <v>450000</v>
      </c>
      <c r="N16" s="30">
        <v>50000</v>
      </c>
      <c r="O16" s="30">
        <v>1800000</v>
      </c>
      <c r="P16" s="25">
        <f t="shared" si="0"/>
        <v>150000</v>
      </c>
      <c r="Q16" s="15">
        <v>60000</v>
      </c>
      <c r="R16" s="25">
        <f t="shared" si="1"/>
        <v>5000</v>
      </c>
      <c r="S16" s="25">
        <f>M16+N16+P16+R16</f>
        <v>655000</v>
      </c>
      <c r="T16" s="10">
        <v>8</v>
      </c>
      <c r="U16" s="26">
        <f t="shared" si="7"/>
        <v>176</v>
      </c>
      <c r="V16" s="27">
        <f>IFERROR((S16/U16),"")</f>
        <v>3721.590909090909</v>
      </c>
      <c r="W16" s="15"/>
      <c r="X16" s="10"/>
      <c r="Y16" s="25" t="str">
        <f>IFERROR((W16/X16),"")</f>
        <v/>
      </c>
      <c r="Z16" s="15"/>
      <c r="AA16" s="44">
        <f t="shared" si="8"/>
        <v>3721.590909090909</v>
      </c>
      <c r="AB16" s="44">
        <f>VLOOKUP(G16,単価一覧表!A:B,2,FALSE)</f>
        <v>4087.5</v>
      </c>
      <c r="AC16" s="45">
        <f t="shared" si="5"/>
        <v>-365.90909090909099</v>
      </c>
      <c r="AD16" s="46">
        <f t="shared" si="6"/>
        <v>0.91048095635251591</v>
      </c>
      <c r="AE16" s="47" t="str">
        <f>IF(AA16&lt;単価一覧表!D$4,"最低賃金法に抵触する恐れがあります!!","")</f>
        <v/>
      </c>
    </row>
    <row r="17" spans="1:31" ht="32.25" customHeight="1">
      <c r="A17" s="17">
        <v>6</v>
      </c>
      <c r="B17" s="28" t="s">
        <v>283</v>
      </c>
      <c r="C17" s="28" t="s">
        <v>282</v>
      </c>
      <c r="D17" s="28" t="s">
        <v>284</v>
      </c>
      <c r="E17" s="29" t="s">
        <v>285</v>
      </c>
      <c r="F17" s="29" t="s">
        <v>291</v>
      </c>
      <c r="G17" s="28" t="s">
        <v>159</v>
      </c>
      <c r="H17" s="29"/>
      <c r="I17" s="29" t="s">
        <v>297</v>
      </c>
      <c r="J17" s="29" t="s">
        <v>301</v>
      </c>
      <c r="K17" s="29" t="s">
        <v>303</v>
      </c>
      <c r="L17" s="28">
        <v>20</v>
      </c>
      <c r="M17" s="30"/>
      <c r="N17" s="30"/>
      <c r="O17" s="30"/>
      <c r="P17" s="25">
        <f t="shared" si="0"/>
        <v>0</v>
      </c>
      <c r="Q17" s="15"/>
      <c r="R17" s="25">
        <f t="shared" si="1"/>
        <v>0</v>
      </c>
      <c r="S17" s="25">
        <f t="shared" si="2"/>
        <v>0</v>
      </c>
      <c r="T17" s="10"/>
      <c r="U17" s="26">
        <f t="shared" si="7"/>
        <v>0</v>
      </c>
      <c r="V17" s="27" t="str">
        <f t="shared" si="3"/>
        <v/>
      </c>
      <c r="W17" s="15">
        <v>15000</v>
      </c>
      <c r="X17" s="10">
        <v>8</v>
      </c>
      <c r="Y17" s="25">
        <f t="shared" si="4"/>
        <v>1875</v>
      </c>
      <c r="Z17" s="15"/>
      <c r="AA17" s="44">
        <f t="shared" si="8"/>
        <v>1875</v>
      </c>
      <c r="AB17" s="44">
        <f>VLOOKUP(G17,単価一覧表!A:B,2,FALSE)</f>
        <v>2250</v>
      </c>
      <c r="AC17" s="45">
        <f t="shared" si="5"/>
        <v>-375</v>
      </c>
      <c r="AD17" s="46">
        <f t="shared" si="6"/>
        <v>0.83333333333333337</v>
      </c>
      <c r="AE17" s="47" t="str">
        <f>IF(AA17&lt;単価一覧表!D$4,"最低賃金法に抵触する恐れがあります!!","")</f>
        <v/>
      </c>
    </row>
    <row r="18" spans="1:31" ht="32.25" customHeight="1">
      <c r="A18" s="17">
        <v>7</v>
      </c>
      <c r="B18" s="28"/>
      <c r="C18" s="28"/>
      <c r="D18" s="28"/>
      <c r="E18" s="29"/>
      <c r="F18" s="29"/>
      <c r="G18" s="28"/>
      <c r="H18" s="29"/>
      <c r="I18" s="29"/>
      <c r="J18" s="29"/>
      <c r="K18" s="29"/>
      <c r="L18" s="28"/>
      <c r="M18" s="30"/>
      <c r="N18" s="30"/>
      <c r="O18" s="30"/>
      <c r="P18" s="25">
        <f t="shared" si="0"/>
        <v>0</v>
      </c>
      <c r="Q18" s="15"/>
      <c r="R18" s="25">
        <f t="shared" si="1"/>
        <v>0</v>
      </c>
      <c r="S18" s="25">
        <f t="shared" si="2"/>
        <v>0</v>
      </c>
      <c r="T18" s="10"/>
      <c r="U18" s="26">
        <f t="shared" si="7"/>
        <v>0</v>
      </c>
      <c r="V18" s="27" t="str">
        <f t="shared" si="3"/>
        <v/>
      </c>
      <c r="W18" s="15"/>
      <c r="X18" s="10"/>
      <c r="Y18" s="25" t="str">
        <f>IFERROR((W18/X18),"")</f>
        <v/>
      </c>
      <c r="Z18" s="15"/>
      <c r="AA18" s="44" t="str">
        <f t="shared" si="8"/>
        <v/>
      </c>
      <c r="AB18" s="44" t="e">
        <f>VLOOKUP(G18,単価一覧表!A:B,2,FALSE)</f>
        <v>#N/A</v>
      </c>
      <c r="AC18" s="45" t="e">
        <f t="shared" si="5"/>
        <v>#VALUE!</v>
      </c>
      <c r="AD18" s="46" t="e">
        <f t="shared" si="6"/>
        <v>#VALUE!</v>
      </c>
      <c r="AE18" s="47" t="str">
        <f>IF(AA18&lt;単価一覧表!D$4,"最低賃金法に抵触する恐れがあります!!","")</f>
        <v/>
      </c>
    </row>
    <row r="19" spans="1:31" ht="32.25" customHeight="1">
      <c r="A19" s="17">
        <v>8</v>
      </c>
      <c r="B19" s="28"/>
      <c r="C19" s="28"/>
      <c r="D19" s="28"/>
      <c r="E19" s="29"/>
      <c r="F19" s="29"/>
      <c r="G19" s="28"/>
      <c r="H19" s="29"/>
      <c r="I19" s="29"/>
      <c r="J19" s="29"/>
      <c r="K19" s="29"/>
      <c r="L19" s="28"/>
      <c r="M19" s="30"/>
      <c r="N19" s="30"/>
      <c r="O19" s="30"/>
      <c r="P19" s="25">
        <f t="shared" si="0"/>
        <v>0</v>
      </c>
      <c r="Q19" s="15"/>
      <c r="R19" s="25">
        <f t="shared" si="1"/>
        <v>0</v>
      </c>
      <c r="S19" s="25">
        <f t="shared" si="2"/>
        <v>0</v>
      </c>
      <c r="T19" s="10"/>
      <c r="U19" s="26">
        <f t="shared" si="7"/>
        <v>0</v>
      </c>
      <c r="V19" s="27" t="str">
        <f t="shared" si="3"/>
        <v/>
      </c>
      <c r="W19" s="15"/>
      <c r="X19" s="10"/>
      <c r="Y19" s="25" t="str">
        <f>IFERROR((W19/X19),"")</f>
        <v/>
      </c>
      <c r="Z19" s="15"/>
      <c r="AA19" s="44" t="str">
        <f t="shared" si="8"/>
        <v/>
      </c>
      <c r="AB19" s="44" t="e">
        <f>VLOOKUP(G19,単価一覧表!A:B,2,FALSE)</f>
        <v>#N/A</v>
      </c>
      <c r="AC19" s="45" t="e">
        <f t="shared" si="5"/>
        <v>#VALUE!</v>
      </c>
      <c r="AD19" s="46" t="e">
        <f t="shared" si="6"/>
        <v>#VALUE!</v>
      </c>
      <c r="AE19" s="47" t="str">
        <f>IF(AA19&lt;単価一覧表!D$4,"最低賃金法に抵触する恐れがあります!!","")</f>
        <v/>
      </c>
    </row>
    <row r="20" spans="1:31" ht="32.25" customHeight="1">
      <c r="A20" s="17">
        <v>9</v>
      </c>
      <c r="B20" s="28"/>
      <c r="C20" s="28"/>
      <c r="D20" s="28"/>
      <c r="E20" s="29"/>
      <c r="F20" s="29"/>
      <c r="G20" s="28"/>
      <c r="H20" s="29"/>
      <c r="I20" s="29"/>
      <c r="J20" s="29"/>
      <c r="K20" s="29"/>
      <c r="L20" s="28"/>
      <c r="M20" s="30"/>
      <c r="N20" s="30"/>
      <c r="O20" s="30"/>
      <c r="P20" s="25">
        <f t="shared" si="0"/>
        <v>0</v>
      </c>
      <c r="Q20" s="15"/>
      <c r="R20" s="25">
        <f t="shared" si="1"/>
        <v>0</v>
      </c>
      <c r="S20" s="25">
        <f t="shared" si="2"/>
        <v>0</v>
      </c>
      <c r="T20" s="10"/>
      <c r="U20" s="26">
        <f t="shared" si="7"/>
        <v>0</v>
      </c>
      <c r="V20" s="27" t="str">
        <f t="shared" si="3"/>
        <v/>
      </c>
      <c r="W20" s="15"/>
      <c r="X20" s="10"/>
      <c r="Y20" s="25" t="str">
        <f t="shared" si="4"/>
        <v/>
      </c>
      <c r="Z20" s="15"/>
      <c r="AA20" s="44" t="str">
        <f t="shared" si="8"/>
        <v/>
      </c>
      <c r="AB20" s="44" t="e">
        <f>VLOOKUP(G20,単価一覧表!A:B,2,FALSE)</f>
        <v>#N/A</v>
      </c>
      <c r="AC20" s="45" t="e">
        <f t="shared" si="5"/>
        <v>#VALUE!</v>
      </c>
      <c r="AD20" s="46" t="e">
        <f t="shared" si="6"/>
        <v>#VALUE!</v>
      </c>
      <c r="AE20" s="47" t="str">
        <f>IF(AA20&lt;単価一覧表!D$4,"最低賃金法に抵触する恐れがあります!!","")</f>
        <v/>
      </c>
    </row>
    <row r="21" spans="1:31" ht="32.25" customHeight="1">
      <c r="A21" s="17">
        <v>10</v>
      </c>
      <c r="B21" s="28"/>
      <c r="C21" s="28"/>
      <c r="D21" s="28"/>
      <c r="E21" s="29"/>
      <c r="F21" s="29"/>
      <c r="G21" s="28"/>
      <c r="H21" s="29"/>
      <c r="I21" s="29"/>
      <c r="J21" s="29"/>
      <c r="K21" s="29"/>
      <c r="L21" s="28"/>
      <c r="M21" s="30"/>
      <c r="N21" s="30"/>
      <c r="O21" s="30"/>
      <c r="P21" s="25">
        <f t="shared" si="0"/>
        <v>0</v>
      </c>
      <c r="Q21" s="15"/>
      <c r="R21" s="25">
        <f t="shared" si="1"/>
        <v>0</v>
      </c>
      <c r="S21" s="25">
        <f t="shared" si="2"/>
        <v>0</v>
      </c>
      <c r="T21" s="10"/>
      <c r="U21" s="26">
        <f t="shared" si="7"/>
        <v>0</v>
      </c>
      <c r="V21" s="27" t="str">
        <f t="shared" si="3"/>
        <v/>
      </c>
      <c r="W21" s="15"/>
      <c r="X21" s="10"/>
      <c r="Y21" s="25" t="str">
        <f t="shared" si="4"/>
        <v/>
      </c>
      <c r="Z21" s="15"/>
      <c r="AA21" s="44" t="str">
        <f t="shared" si="8"/>
        <v/>
      </c>
      <c r="AB21" s="44" t="e">
        <f>VLOOKUP(G21,単価一覧表!A:B,2,FALSE)</f>
        <v>#N/A</v>
      </c>
      <c r="AC21" s="45" t="e">
        <f t="shared" si="5"/>
        <v>#VALUE!</v>
      </c>
      <c r="AD21" s="46" t="e">
        <f t="shared" si="6"/>
        <v>#VALUE!</v>
      </c>
      <c r="AE21" s="47" t="str">
        <f>IF(AA21&lt;単価一覧表!D$4,"最低賃金法に抵触する恐れがあります!!","")</f>
        <v/>
      </c>
    </row>
    <row r="22" spans="1:31" ht="32.25" customHeight="1">
      <c r="A22" s="17">
        <v>11</v>
      </c>
      <c r="B22" s="28"/>
      <c r="C22" s="28"/>
      <c r="D22" s="28"/>
      <c r="E22" s="29"/>
      <c r="F22" s="29"/>
      <c r="G22" s="28"/>
      <c r="H22" s="29"/>
      <c r="I22" s="29"/>
      <c r="J22" s="29"/>
      <c r="K22" s="29"/>
      <c r="L22" s="28"/>
      <c r="M22" s="30"/>
      <c r="N22" s="30"/>
      <c r="O22" s="30"/>
      <c r="P22" s="25">
        <f t="shared" si="0"/>
        <v>0</v>
      </c>
      <c r="Q22" s="15"/>
      <c r="R22" s="25">
        <f t="shared" si="1"/>
        <v>0</v>
      </c>
      <c r="S22" s="25">
        <f t="shared" si="2"/>
        <v>0</v>
      </c>
      <c r="T22" s="10"/>
      <c r="U22" s="26">
        <f t="shared" si="7"/>
        <v>0</v>
      </c>
      <c r="V22" s="27" t="str">
        <f t="shared" si="3"/>
        <v/>
      </c>
      <c r="W22" s="15"/>
      <c r="X22" s="10"/>
      <c r="Y22" s="25" t="str">
        <f t="shared" si="4"/>
        <v/>
      </c>
      <c r="Z22" s="15"/>
      <c r="AA22" s="44" t="str">
        <f t="shared" si="8"/>
        <v/>
      </c>
      <c r="AB22" s="44" t="e">
        <f>VLOOKUP(G22,単価一覧表!A:B,2,FALSE)</f>
        <v>#N/A</v>
      </c>
      <c r="AC22" s="45" t="e">
        <f t="shared" si="5"/>
        <v>#VALUE!</v>
      </c>
      <c r="AD22" s="46" t="e">
        <f t="shared" si="6"/>
        <v>#VALUE!</v>
      </c>
      <c r="AE22" s="47" t="str">
        <f>IF(AA22&lt;単価一覧表!D$4,"最低賃金法に抵触する恐れがあります!!","")</f>
        <v/>
      </c>
    </row>
    <row r="23" spans="1:31" ht="32.25" customHeight="1">
      <c r="A23" s="17">
        <v>12</v>
      </c>
      <c r="B23" s="28"/>
      <c r="C23" s="28"/>
      <c r="D23" s="28"/>
      <c r="E23" s="29"/>
      <c r="F23" s="29"/>
      <c r="G23" s="28"/>
      <c r="H23" s="29"/>
      <c r="I23" s="29"/>
      <c r="J23" s="29"/>
      <c r="K23" s="29"/>
      <c r="L23" s="28"/>
      <c r="M23" s="30"/>
      <c r="N23" s="30"/>
      <c r="O23" s="30"/>
      <c r="P23" s="25">
        <f t="shared" si="0"/>
        <v>0</v>
      </c>
      <c r="Q23" s="15"/>
      <c r="R23" s="25">
        <f t="shared" si="1"/>
        <v>0</v>
      </c>
      <c r="S23" s="25">
        <f t="shared" si="2"/>
        <v>0</v>
      </c>
      <c r="T23" s="10"/>
      <c r="U23" s="26">
        <f t="shared" si="7"/>
        <v>0</v>
      </c>
      <c r="V23" s="27" t="str">
        <f t="shared" si="3"/>
        <v/>
      </c>
      <c r="W23" s="15"/>
      <c r="X23" s="10"/>
      <c r="Y23" s="25" t="str">
        <f t="shared" si="4"/>
        <v/>
      </c>
      <c r="Z23" s="15"/>
      <c r="AA23" s="44" t="str">
        <f t="shared" si="8"/>
        <v/>
      </c>
      <c r="AB23" s="44" t="e">
        <f>VLOOKUP(G23,単価一覧表!A:B,2,FALSE)</f>
        <v>#N/A</v>
      </c>
      <c r="AC23" s="45" t="e">
        <f t="shared" si="5"/>
        <v>#VALUE!</v>
      </c>
      <c r="AD23" s="46" t="e">
        <f t="shared" si="6"/>
        <v>#VALUE!</v>
      </c>
      <c r="AE23" s="47" t="str">
        <f>IF(AA23&lt;単価一覧表!D$4,"最低賃金法に抵触する恐れがあります!!","")</f>
        <v/>
      </c>
    </row>
    <row r="24" spans="1:31" ht="32.25" customHeight="1">
      <c r="A24" s="17">
        <v>13</v>
      </c>
      <c r="B24" s="28"/>
      <c r="C24" s="28"/>
      <c r="D24" s="28"/>
      <c r="E24" s="29"/>
      <c r="F24" s="29"/>
      <c r="G24" s="28"/>
      <c r="H24" s="29"/>
      <c r="I24" s="29"/>
      <c r="J24" s="29"/>
      <c r="K24" s="29"/>
      <c r="L24" s="28"/>
      <c r="M24" s="30"/>
      <c r="N24" s="30"/>
      <c r="O24" s="30"/>
      <c r="P24" s="25">
        <f t="shared" si="0"/>
        <v>0</v>
      </c>
      <c r="Q24" s="15"/>
      <c r="R24" s="25">
        <f t="shared" si="1"/>
        <v>0</v>
      </c>
      <c r="S24" s="25">
        <f t="shared" si="2"/>
        <v>0</v>
      </c>
      <c r="T24" s="10"/>
      <c r="U24" s="26">
        <f t="shared" si="7"/>
        <v>0</v>
      </c>
      <c r="V24" s="27" t="str">
        <f t="shared" si="3"/>
        <v/>
      </c>
      <c r="W24" s="15"/>
      <c r="X24" s="10"/>
      <c r="Y24" s="25" t="str">
        <f t="shared" si="4"/>
        <v/>
      </c>
      <c r="Z24" s="15"/>
      <c r="AA24" s="44" t="str">
        <f t="shared" si="8"/>
        <v/>
      </c>
      <c r="AB24" s="44" t="e">
        <f>VLOOKUP(G24,単価一覧表!A:B,2,FALSE)</f>
        <v>#N/A</v>
      </c>
      <c r="AC24" s="45" t="e">
        <f t="shared" si="5"/>
        <v>#VALUE!</v>
      </c>
      <c r="AD24" s="46" t="e">
        <f t="shared" si="6"/>
        <v>#VALUE!</v>
      </c>
      <c r="AE24" s="47" t="str">
        <f>IF(AA24&lt;単価一覧表!D$4,"最低賃金法に抵触する恐れがあります!!","")</f>
        <v/>
      </c>
    </row>
    <row r="25" spans="1:31" ht="32.25" customHeight="1">
      <c r="A25" s="17">
        <v>14</v>
      </c>
      <c r="B25" s="28"/>
      <c r="C25" s="28"/>
      <c r="D25" s="28"/>
      <c r="E25" s="29"/>
      <c r="F25" s="29"/>
      <c r="G25" s="28"/>
      <c r="H25" s="29"/>
      <c r="I25" s="29"/>
      <c r="J25" s="29"/>
      <c r="K25" s="29"/>
      <c r="L25" s="28"/>
      <c r="M25" s="30"/>
      <c r="N25" s="30"/>
      <c r="O25" s="30"/>
      <c r="P25" s="25">
        <f t="shared" si="0"/>
        <v>0</v>
      </c>
      <c r="Q25" s="15"/>
      <c r="R25" s="25">
        <f t="shared" si="1"/>
        <v>0</v>
      </c>
      <c r="S25" s="25">
        <f t="shared" si="2"/>
        <v>0</v>
      </c>
      <c r="T25" s="10"/>
      <c r="U25" s="26">
        <f t="shared" si="7"/>
        <v>0</v>
      </c>
      <c r="V25" s="27" t="str">
        <f t="shared" si="3"/>
        <v/>
      </c>
      <c r="W25" s="15"/>
      <c r="X25" s="10"/>
      <c r="Y25" s="25" t="str">
        <f t="shared" si="4"/>
        <v/>
      </c>
      <c r="Z25" s="15"/>
      <c r="AA25" s="44" t="str">
        <f t="shared" si="8"/>
        <v/>
      </c>
      <c r="AB25" s="44" t="e">
        <f>VLOOKUP(G25,単価一覧表!A:B,2,FALSE)</f>
        <v>#N/A</v>
      </c>
      <c r="AC25" s="45" t="e">
        <f t="shared" si="5"/>
        <v>#VALUE!</v>
      </c>
      <c r="AD25" s="46" t="e">
        <f t="shared" si="6"/>
        <v>#VALUE!</v>
      </c>
      <c r="AE25" s="47" t="str">
        <f>IF(AA25&lt;単価一覧表!D$4,"最低賃金法に抵触する恐れがあります!!","")</f>
        <v/>
      </c>
    </row>
    <row r="26" spans="1:31" ht="32.25" customHeight="1">
      <c r="A26" s="17">
        <v>15</v>
      </c>
      <c r="B26" s="28"/>
      <c r="C26" s="28"/>
      <c r="D26" s="28"/>
      <c r="E26" s="29"/>
      <c r="F26" s="29"/>
      <c r="G26" s="28"/>
      <c r="H26" s="29"/>
      <c r="I26" s="29"/>
      <c r="J26" s="29"/>
      <c r="K26" s="29"/>
      <c r="L26" s="28"/>
      <c r="M26" s="30"/>
      <c r="N26" s="30"/>
      <c r="O26" s="30"/>
      <c r="P26" s="25">
        <f t="shared" si="0"/>
        <v>0</v>
      </c>
      <c r="Q26" s="15"/>
      <c r="R26" s="25">
        <f t="shared" si="1"/>
        <v>0</v>
      </c>
      <c r="S26" s="25">
        <f t="shared" si="2"/>
        <v>0</v>
      </c>
      <c r="T26" s="10"/>
      <c r="U26" s="26">
        <f t="shared" si="7"/>
        <v>0</v>
      </c>
      <c r="V26" s="27" t="str">
        <f t="shared" si="3"/>
        <v/>
      </c>
      <c r="W26" s="15"/>
      <c r="X26" s="10"/>
      <c r="Y26" s="25" t="str">
        <f t="shared" si="4"/>
        <v/>
      </c>
      <c r="Z26" s="15"/>
      <c r="AA26" s="44" t="str">
        <f t="shared" si="8"/>
        <v/>
      </c>
      <c r="AB26" s="44" t="e">
        <f>VLOOKUP(G26,単価一覧表!A:B,2,FALSE)</f>
        <v>#N/A</v>
      </c>
      <c r="AC26" s="45" t="e">
        <f t="shared" si="5"/>
        <v>#VALUE!</v>
      </c>
      <c r="AD26" s="46" t="e">
        <f t="shared" si="6"/>
        <v>#VALUE!</v>
      </c>
      <c r="AE26" s="47" t="str">
        <f>IF(AA26&lt;単価一覧表!D$4,"最低賃金法に抵触する恐れがあります!!","")</f>
        <v/>
      </c>
    </row>
    <row r="27" spans="1:31" ht="32.25" customHeight="1">
      <c r="A27" s="17">
        <v>16</v>
      </c>
      <c r="B27" s="28"/>
      <c r="C27" s="28"/>
      <c r="D27" s="28"/>
      <c r="E27" s="29"/>
      <c r="F27" s="29"/>
      <c r="G27" s="28"/>
      <c r="H27" s="29"/>
      <c r="I27" s="29"/>
      <c r="J27" s="29"/>
      <c r="K27" s="29"/>
      <c r="L27" s="28"/>
      <c r="M27" s="30"/>
      <c r="N27" s="30"/>
      <c r="O27" s="30"/>
      <c r="P27" s="25">
        <f t="shared" si="0"/>
        <v>0</v>
      </c>
      <c r="Q27" s="15"/>
      <c r="R27" s="25">
        <f t="shared" si="1"/>
        <v>0</v>
      </c>
      <c r="S27" s="25">
        <f t="shared" si="2"/>
        <v>0</v>
      </c>
      <c r="T27" s="10"/>
      <c r="U27" s="26">
        <f t="shared" si="7"/>
        <v>0</v>
      </c>
      <c r="V27" s="27" t="str">
        <f t="shared" si="3"/>
        <v/>
      </c>
      <c r="W27" s="15"/>
      <c r="X27" s="10"/>
      <c r="Y27" s="25" t="str">
        <f t="shared" si="4"/>
        <v/>
      </c>
      <c r="Z27" s="15"/>
      <c r="AA27" s="44" t="str">
        <f t="shared" si="8"/>
        <v/>
      </c>
      <c r="AB27" s="44" t="e">
        <f>VLOOKUP(G27,単価一覧表!A:B,2,FALSE)</f>
        <v>#N/A</v>
      </c>
      <c r="AC27" s="45" t="e">
        <f t="shared" si="5"/>
        <v>#VALUE!</v>
      </c>
      <c r="AD27" s="46" t="e">
        <f t="shared" si="6"/>
        <v>#VALUE!</v>
      </c>
      <c r="AE27" s="47" t="str">
        <f>IF(AA27&lt;単価一覧表!D$4,"最低賃金法に抵触する恐れがあります!!","")</f>
        <v/>
      </c>
    </row>
    <row r="28" spans="1:31" ht="32.25" customHeight="1">
      <c r="A28" s="17">
        <v>17</v>
      </c>
      <c r="B28" s="28"/>
      <c r="C28" s="28"/>
      <c r="D28" s="28"/>
      <c r="E28" s="29"/>
      <c r="F28" s="29"/>
      <c r="G28" s="28"/>
      <c r="H28" s="29"/>
      <c r="I28" s="29"/>
      <c r="J28" s="29"/>
      <c r="K28" s="29"/>
      <c r="L28" s="28"/>
      <c r="M28" s="30"/>
      <c r="N28" s="30"/>
      <c r="O28" s="30"/>
      <c r="P28" s="25">
        <f t="shared" si="0"/>
        <v>0</v>
      </c>
      <c r="Q28" s="15"/>
      <c r="R28" s="25">
        <f t="shared" si="1"/>
        <v>0</v>
      </c>
      <c r="S28" s="25">
        <f t="shared" si="2"/>
        <v>0</v>
      </c>
      <c r="T28" s="10"/>
      <c r="U28" s="26">
        <f t="shared" si="7"/>
        <v>0</v>
      </c>
      <c r="V28" s="27" t="str">
        <f t="shared" si="3"/>
        <v/>
      </c>
      <c r="W28" s="15"/>
      <c r="X28" s="10"/>
      <c r="Y28" s="25" t="str">
        <f t="shared" si="4"/>
        <v/>
      </c>
      <c r="Z28" s="15"/>
      <c r="AA28" s="44" t="str">
        <f t="shared" si="8"/>
        <v/>
      </c>
      <c r="AB28" s="44" t="e">
        <f>VLOOKUP(G28,単価一覧表!A:B,2,FALSE)</f>
        <v>#N/A</v>
      </c>
      <c r="AC28" s="45" t="e">
        <f t="shared" si="5"/>
        <v>#VALUE!</v>
      </c>
      <c r="AD28" s="46" t="e">
        <f t="shared" si="6"/>
        <v>#VALUE!</v>
      </c>
      <c r="AE28" s="47" t="str">
        <f>IF(AA28&lt;単価一覧表!D$4,"最低賃金法に抵触する恐れがあります!!","")</f>
        <v/>
      </c>
    </row>
    <row r="29" spans="1:31" ht="32.25" customHeight="1">
      <c r="A29" s="17">
        <v>18</v>
      </c>
      <c r="B29" s="28"/>
      <c r="C29" s="28"/>
      <c r="D29" s="28"/>
      <c r="E29" s="29"/>
      <c r="F29" s="29"/>
      <c r="G29" s="28"/>
      <c r="H29" s="29"/>
      <c r="I29" s="29"/>
      <c r="J29" s="29"/>
      <c r="K29" s="29"/>
      <c r="L29" s="28"/>
      <c r="M29" s="30"/>
      <c r="N29" s="30"/>
      <c r="O29" s="30"/>
      <c r="P29" s="25">
        <f t="shared" si="0"/>
        <v>0</v>
      </c>
      <c r="Q29" s="15"/>
      <c r="R29" s="25">
        <f t="shared" si="1"/>
        <v>0</v>
      </c>
      <c r="S29" s="25">
        <f t="shared" si="2"/>
        <v>0</v>
      </c>
      <c r="T29" s="10"/>
      <c r="U29" s="26">
        <f t="shared" si="7"/>
        <v>0</v>
      </c>
      <c r="V29" s="27" t="str">
        <f t="shared" si="3"/>
        <v/>
      </c>
      <c r="W29" s="15"/>
      <c r="X29" s="10"/>
      <c r="Y29" s="25" t="str">
        <f t="shared" si="4"/>
        <v/>
      </c>
      <c r="Z29" s="15"/>
      <c r="AA29" s="44" t="str">
        <f t="shared" si="8"/>
        <v/>
      </c>
      <c r="AB29" s="44" t="e">
        <f>VLOOKUP(G29,単価一覧表!A:B,2,FALSE)</f>
        <v>#N/A</v>
      </c>
      <c r="AC29" s="45" t="e">
        <f t="shared" si="5"/>
        <v>#VALUE!</v>
      </c>
      <c r="AD29" s="46" t="e">
        <f t="shared" si="6"/>
        <v>#VALUE!</v>
      </c>
      <c r="AE29" s="47" t="str">
        <f>IF(AA29&lt;単価一覧表!D$4,"最低賃金法に抵触する恐れがあります!!","")</f>
        <v/>
      </c>
    </row>
    <row r="30" spans="1:31" ht="32.25" customHeight="1">
      <c r="A30" s="17">
        <v>19</v>
      </c>
      <c r="B30" s="28"/>
      <c r="C30" s="28"/>
      <c r="D30" s="28"/>
      <c r="E30" s="29"/>
      <c r="F30" s="29"/>
      <c r="G30" s="28"/>
      <c r="H30" s="29"/>
      <c r="I30" s="29"/>
      <c r="J30" s="29"/>
      <c r="K30" s="29"/>
      <c r="L30" s="28"/>
      <c r="M30" s="30"/>
      <c r="N30" s="30"/>
      <c r="O30" s="30"/>
      <c r="P30" s="25">
        <f t="shared" si="0"/>
        <v>0</v>
      </c>
      <c r="Q30" s="15"/>
      <c r="R30" s="25">
        <f t="shared" si="1"/>
        <v>0</v>
      </c>
      <c r="S30" s="25">
        <f t="shared" si="2"/>
        <v>0</v>
      </c>
      <c r="T30" s="10"/>
      <c r="U30" s="26">
        <f t="shared" si="7"/>
        <v>0</v>
      </c>
      <c r="V30" s="27" t="str">
        <f t="shared" si="3"/>
        <v/>
      </c>
      <c r="W30" s="15"/>
      <c r="X30" s="10"/>
      <c r="Y30" s="25" t="str">
        <f t="shared" si="4"/>
        <v/>
      </c>
      <c r="Z30" s="15"/>
      <c r="AA30" s="44" t="str">
        <f t="shared" si="8"/>
        <v/>
      </c>
      <c r="AB30" s="44" t="e">
        <f>VLOOKUP(G30,単価一覧表!A:B,2,FALSE)</f>
        <v>#N/A</v>
      </c>
      <c r="AC30" s="45" t="e">
        <f t="shared" si="5"/>
        <v>#VALUE!</v>
      </c>
      <c r="AD30" s="46" t="e">
        <f t="shared" si="6"/>
        <v>#VALUE!</v>
      </c>
      <c r="AE30" s="47" t="str">
        <f>IF(AA30&lt;単価一覧表!D$4,"最低賃金法に抵触する恐れがあります!!","")</f>
        <v/>
      </c>
    </row>
    <row r="31" spans="1:31" ht="32.25" customHeight="1">
      <c r="A31" s="17">
        <v>20</v>
      </c>
      <c r="B31" s="28"/>
      <c r="C31" s="28"/>
      <c r="D31" s="28"/>
      <c r="E31" s="29"/>
      <c r="F31" s="29"/>
      <c r="G31" s="28"/>
      <c r="H31" s="29"/>
      <c r="I31" s="29"/>
      <c r="J31" s="29"/>
      <c r="K31" s="29"/>
      <c r="L31" s="28"/>
      <c r="M31" s="30"/>
      <c r="N31" s="30"/>
      <c r="O31" s="30"/>
      <c r="P31" s="25">
        <f t="shared" si="0"/>
        <v>0</v>
      </c>
      <c r="Q31" s="15"/>
      <c r="R31" s="25">
        <f t="shared" si="1"/>
        <v>0</v>
      </c>
      <c r="S31" s="25">
        <f t="shared" si="2"/>
        <v>0</v>
      </c>
      <c r="T31" s="10"/>
      <c r="U31" s="26">
        <f t="shared" si="7"/>
        <v>0</v>
      </c>
      <c r="V31" s="27" t="str">
        <f t="shared" si="3"/>
        <v/>
      </c>
      <c r="W31" s="15"/>
      <c r="X31" s="10"/>
      <c r="Y31" s="25" t="str">
        <f t="shared" si="4"/>
        <v/>
      </c>
      <c r="Z31" s="15"/>
      <c r="AA31" s="44" t="str">
        <f t="shared" si="8"/>
        <v/>
      </c>
      <c r="AB31" s="44" t="e">
        <f>VLOOKUP(G31,単価一覧表!A:B,2,FALSE)</f>
        <v>#N/A</v>
      </c>
      <c r="AC31" s="45" t="e">
        <f t="shared" si="5"/>
        <v>#VALUE!</v>
      </c>
      <c r="AD31" s="46" t="e">
        <f t="shared" si="6"/>
        <v>#VALUE!</v>
      </c>
      <c r="AE31" s="47" t="str">
        <f>IF(AA31&lt;単価一覧表!D$4,"最低賃金法に抵触する恐れがあります!!","")</f>
        <v/>
      </c>
    </row>
    <row r="32" spans="1:31" ht="32.25" customHeight="1">
      <c r="A32" s="17">
        <v>21</v>
      </c>
      <c r="B32" s="28"/>
      <c r="C32" s="28"/>
      <c r="D32" s="28"/>
      <c r="E32" s="29"/>
      <c r="F32" s="29"/>
      <c r="G32" s="28"/>
      <c r="H32" s="29"/>
      <c r="I32" s="29"/>
      <c r="J32" s="29"/>
      <c r="K32" s="29"/>
      <c r="L32" s="28"/>
      <c r="M32" s="30"/>
      <c r="N32" s="30"/>
      <c r="O32" s="30"/>
      <c r="P32" s="25">
        <f t="shared" si="0"/>
        <v>0</v>
      </c>
      <c r="Q32" s="15"/>
      <c r="R32" s="25">
        <f t="shared" si="1"/>
        <v>0</v>
      </c>
      <c r="S32" s="25">
        <f t="shared" si="2"/>
        <v>0</v>
      </c>
      <c r="T32" s="10"/>
      <c r="U32" s="26">
        <f t="shared" si="7"/>
        <v>0</v>
      </c>
      <c r="V32" s="27" t="str">
        <f t="shared" si="3"/>
        <v/>
      </c>
      <c r="W32" s="15"/>
      <c r="X32" s="10"/>
      <c r="Y32" s="25" t="str">
        <f t="shared" si="4"/>
        <v/>
      </c>
      <c r="Z32" s="15"/>
      <c r="AA32" s="44" t="str">
        <f t="shared" si="8"/>
        <v/>
      </c>
      <c r="AB32" s="44" t="e">
        <f>VLOOKUP(G32,単価一覧表!A:B,2,FALSE)</f>
        <v>#N/A</v>
      </c>
      <c r="AC32" s="45" t="e">
        <f t="shared" si="5"/>
        <v>#VALUE!</v>
      </c>
      <c r="AD32" s="46" t="e">
        <f t="shared" si="6"/>
        <v>#VALUE!</v>
      </c>
      <c r="AE32" s="47" t="str">
        <f>IF(AA32&lt;単価一覧表!D$4,"最低賃金法に抵触する恐れがあります!!","")</f>
        <v/>
      </c>
    </row>
    <row r="33" spans="1:31" ht="32.25" customHeight="1">
      <c r="A33" s="17">
        <v>22</v>
      </c>
      <c r="B33" s="28"/>
      <c r="C33" s="28"/>
      <c r="D33" s="28"/>
      <c r="E33" s="29"/>
      <c r="F33" s="29"/>
      <c r="G33" s="28"/>
      <c r="H33" s="29"/>
      <c r="I33" s="29"/>
      <c r="J33" s="29"/>
      <c r="K33" s="29"/>
      <c r="L33" s="28"/>
      <c r="M33" s="30"/>
      <c r="N33" s="30"/>
      <c r="O33" s="30"/>
      <c r="P33" s="25">
        <f t="shared" si="0"/>
        <v>0</v>
      </c>
      <c r="Q33" s="15"/>
      <c r="R33" s="25">
        <f t="shared" si="1"/>
        <v>0</v>
      </c>
      <c r="S33" s="25">
        <f t="shared" si="2"/>
        <v>0</v>
      </c>
      <c r="T33" s="10"/>
      <c r="U33" s="26">
        <f t="shared" si="7"/>
        <v>0</v>
      </c>
      <c r="V33" s="27" t="str">
        <f t="shared" si="3"/>
        <v/>
      </c>
      <c r="W33" s="15"/>
      <c r="X33" s="10"/>
      <c r="Y33" s="25" t="str">
        <f t="shared" si="4"/>
        <v/>
      </c>
      <c r="Z33" s="15"/>
      <c r="AA33" s="44" t="str">
        <f t="shared" si="8"/>
        <v/>
      </c>
      <c r="AB33" s="44" t="e">
        <f>VLOOKUP(G33,単価一覧表!A:B,2,FALSE)</f>
        <v>#N/A</v>
      </c>
      <c r="AC33" s="45" t="e">
        <f t="shared" si="5"/>
        <v>#VALUE!</v>
      </c>
      <c r="AD33" s="46" t="e">
        <f t="shared" si="6"/>
        <v>#VALUE!</v>
      </c>
      <c r="AE33" s="47" t="str">
        <f>IF(AA33&lt;単価一覧表!D$4,"最低賃金法に抵触する恐れがあります!!","")</f>
        <v/>
      </c>
    </row>
    <row r="34" spans="1:31" ht="32.25" customHeight="1">
      <c r="A34" s="17">
        <v>23</v>
      </c>
      <c r="B34" s="28"/>
      <c r="C34" s="28"/>
      <c r="D34" s="28"/>
      <c r="E34" s="29"/>
      <c r="F34" s="29"/>
      <c r="G34" s="28"/>
      <c r="H34" s="29"/>
      <c r="I34" s="29"/>
      <c r="J34" s="29"/>
      <c r="K34" s="29"/>
      <c r="L34" s="28"/>
      <c r="M34" s="30"/>
      <c r="N34" s="30"/>
      <c r="O34" s="30"/>
      <c r="P34" s="25">
        <f t="shared" si="0"/>
        <v>0</v>
      </c>
      <c r="Q34" s="15"/>
      <c r="R34" s="25">
        <f t="shared" si="1"/>
        <v>0</v>
      </c>
      <c r="S34" s="25">
        <f t="shared" si="2"/>
        <v>0</v>
      </c>
      <c r="T34" s="10"/>
      <c r="U34" s="26">
        <f t="shared" si="7"/>
        <v>0</v>
      </c>
      <c r="V34" s="27" t="str">
        <f t="shared" si="3"/>
        <v/>
      </c>
      <c r="W34" s="15"/>
      <c r="X34" s="10"/>
      <c r="Y34" s="25" t="str">
        <f t="shared" si="4"/>
        <v/>
      </c>
      <c r="Z34" s="15"/>
      <c r="AA34" s="44" t="str">
        <f t="shared" si="8"/>
        <v/>
      </c>
      <c r="AB34" s="44" t="e">
        <f>VLOOKUP(G34,単価一覧表!A:B,2,FALSE)</f>
        <v>#N/A</v>
      </c>
      <c r="AC34" s="45" t="e">
        <f t="shared" si="5"/>
        <v>#VALUE!</v>
      </c>
      <c r="AD34" s="46" t="e">
        <f t="shared" si="6"/>
        <v>#VALUE!</v>
      </c>
      <c r="AE34" s="47" t="str">
        <f>IF(AA34&lt;単価一覧表!D$4,"最低賃金法に抵触する恐れがあります!!","")</f>
        <v/>
      </c>
    </row>
    <row r="35" spans="1:31" ht="32.25" customHeight="1">
      <c r="A35" s="17">
        <v>24</v>
      </c>
      <c r="B35" s="28"/>
      <c r="C35" s="28"/>
      <c r="D35" s="28"/>
      <c r="E35" s="29"/>
      <c r="F35" s="29"/>
      <c r="G35" s="28"/>
      <c r="H35" s="29"/>
      <c r="I35" s="29"/>
      <c r="J35" s="29"/>
      <c r="K35" s="29"/>
      <c r="L35" s="28"/>
      <c r="M35" s="30"/>
      <c r="N35" s="30"/>
      <c r="O35" s="30"/>
      <c r="P35" s="25">
        <f t="shared" si="0"/>
        <v>0</v>
      </c>
      <c r="Q35" s="15"/>
      <c r="R35" s="25">
        <f t="shared" si="1"/>
        <v>0</v>
      </c>
      <c r="S35" s="25">
        <f t="shared" si="2"/>
        <v>0</v>
      </c>
      <c r="T35" s="10"/>
      <c r="U35" s="26">
        <f t="shared" si="7"/>
        <v>0</v>
      </c>
      <c r="V35" s="27" t="str">
        <f t="shared" si="3"/>
        <v/>
      </c>
      <c r="W35" s="15"/>
      <c r="X35" s="10"/>
      <c r="Y35" s="25" t="str">
        <f t="shared" si="4"/>
        <v/>
      </c>
      <c r="Z35" s="15"/>
      <c r="AA35" s="44" t="str">
        <f t="shared" si="8"/>
        <v/>
      </c>
      <c r="AB35" s="44" t="e">
        <f>VLOOKUP(G35,単価一覧表!A:B,2,FALSE)</f>
        <v>#N/A</v>
      </c>
      <c r="AC35" s="45" t="e">
        <f t="shared" si="5"/>
        <v>#VALUE!</v>
      </c>
      <c r="AD35" s="46" t="e">
        <f t="shared" si="6"/>
        <v>#VALUE!</v>
      </c>
      <c r="AE35" s="47" t="str">
        <f>IF(AA35&lt;単価一覧表!D$4,"最低賃金法に抵触する恐れがあります!!","")</f>
        <v/>
      </c>
    </row>
    <row r="36" spans="1:31" ht="32.25" customHeight="1">
      <c r="A36" s="17">
        <v>25</v>
      </c>
      <c r="B36" s="28"/>
      <c r="C36" s="28"/>
      <c r="D36" s="28"/>
      <c r="E36" s="29"/>
      <c r="F36" s="29"/>
      <c r="G36" s="28"/>
      <c r="H36" s="29"/>
      <c r="I36" s="29"/>
      <c r="J36" s="29"/>
      <c r="K36" s="29"/>
      <c r="L36" s="28"/>
      <c r="M36" s="30"/>
      <c r="N36" s="30"/>
      <c r="O36" s="30"/>
      <c r="P36" s="25">
        <f t="shared" si="0"/>
        <v>0</v>
      </c>
      <c r="Q36" s="15"/>
      <c r="R36" s="25">
        <f t="shared" si="1"/>
        <v>0</v>
      </c>
      <c r="S36" s="25">
        <f t="shared" si="2"/>
        <v>0</v>
      </c>
      <c r="T36" s="10"/>
      <c r="U36" s="26">
        <f t="shared" si="7"/>
        <v>0</v>
      </c>
      <c r="V36" s="27" t="str">
        <f t="shared" si="3"/>
        <v/>
      </c>
      <c r="W36" s="15"/>
      <c r="X36" s="10"/>
      <c r="Y36" s="25" t="str">
        <f t="shared" si="4"/>
        <v/>
      </c>
      <c r="Z36" s="15"/>
      <c r="AA36" s="44" t="str">
        <f t="shared" si="8"/>
        <v/>
      </c>
      <c r="AB36" s="44" t="e">
        <f>VLOOKUP(G36,単価一覧表!A:B,2,FALSE)</f>
        <v>#N/A</v>
      </c>
      <c r="AC36" s="45" t="e">
        <f t="shared" si="5"/>
        <v>#VALUE!</v>
      </c>
      <c r="AD36" s="46" t="e">
        <f t="shared" si="6"/>
        <v>#VALUE!</v>
      </c>
      <c r="AE36" s="47" t="str">
        <f>IF(AA36&lt;単価一覧表!D$4,"最低賃金法に抵触する恐れがあります!!","")</f>
        <v/>
      </c>
    </row>
    <row r="37" spans="1:31" ht="32.25" customHeight="1">
      <c r="A37" s="17">
        <v>26</v>
      </c>
      <c r="B37" s="28"/>
      <c r="C37" s="28"/>
      <c r="D37" s="28"/>
      <c r="E37" s="29"/>
      <c r="F37" s="29"/>
      <c r="G37" s="28"/>
      <c r="H37" s="29"/>
      <c r="I37" s="29"/>
      <c r="J37" s="29"/>
      <c r="K37" s="29"/>
      <c r="L37" s="28"/>
      <c r="M37" s="30"/>
      <c r="N37" s="30"/>
      <c r="O37" s="30"/>
      <c r="P37" s="25">
        <f t="shared" si="0"/>
        <v>0</v>
      </c>
      <c r="Q37" s="15"/>
      <c r="R37" s="25">
        <f t="shared" si="1"/>
        <v>0</v>
      </c>
      <c r="S37" s="25">
        <f t="shared" si="2"/>
        <v>0</v>
      </c>
      <c r="T37" s="10"/>
      <c r="U37" s="26">
        <f t="shared" si="7"/>
        <v>0</v>
      </c>
      <c r="V37" s="27" t="str">
        <f t="shared" si="3"/>
        <v/>
      </c>
      <c r="W37" s="15"/>
      <c r="X37" s="10"/>
      <c r="Y37" s="25" t="str">
        <f t="shared" si="4"/>
        <v/>
      </c>
      <c r="Z37" s="15"/>
      <c r="AA37" s="44" t="str">
        <f t="shared" si="8"/>
        <v/>
      </c>
      <c r="AB37" s="44" t="e">
        <f>VLOOKUP(G37,単価一覧表!A:B,2,FALSE)</f>
        <v>#N/A</v>
      </c>
      <c r="AC37" s="45" t="e">
        <f t="shared" si="5"/>
        <v>#VALUE!</v>
      </c>
      <c r="AD37" s="46" t="e">
        <f t="shared" si="6"/>
        <v>#VALUE!</v>
      </c>
      <c r="AE37" s="47" t="str">
        <f>IF(AA37&lt;単価一覧表!D$4,"最低賃金法に抵触する恐れがあります!!","")</f>
        <v/>
      </c>
    </row>
    <row r="38" spans="1:31" ht="32.25" customHeight="1">
      <c r="A38" s="17">
        <v>27</v>
      </c>
      <c r="B38" s="28"/>
      <c r="C38" s="28"/>
      <c r="D38" s="28"/>
      <c r="E38" s="29"/>
      <c r="F38" s="29"/>
      <c r="G38" s="28"/>
      <c r="H38" s="29"/>
      <c r="I38" s="29"/>
      <c r="J38" s="29"/>
      <c r="K38" s="29"/>
      <c r="L38" s="28"/>
      <c r="M38" s="30"/>
      <c r="N38" s="30"/>
      <c r="O38" s="30"/>
      <c r="P38" s="25">
        <f t="shared" si="0"/>
        <v>0</v>
      </c>
      <c r="Q38" s="15"/>
      <c r="R38" s="25">
        <f t="shared" si="1"/>
        <v>0</v>
      </c>
      <c r="S38" s="25">
        <f t="shared" si="2"/>
        <v>0</v>
      </c>
      <c r="T38" s="10"/>
      <c r="U38" s="26">
        <f t="shared" si="7"/>
        <v>0</v>
      </c>
      <c r="V38" s="27" t="str">
        <f t="shared" si="3"/>
        <v/>
      </c>
      <c r="W38" s="15"/>
      <c r="X38" s="10"/>
      <c r="Y38" s="25" t="str">
        <f t="shared" si="4"/>
        <v/>
      </c>
      <c r="Z38" s="15"/>
      <c r="AA38" s="44" t="str">
        <f t="shared" si="8"/>
        <v/>
      </c>
      <c r="AB38" s="44" t="e">
        <f>VLOOKUP(G38,単価一覧表!A:B,2,FALSE)</f>
        <v>#N/A</v>
      </c>
      <c r="AC38" s="45" t="e">
        <f t="shared" si="5"/>
        <v>#VALUE!</v>
      </c>
      <c r="AD38" s="46" t="e">
        <f t="shared" si="6"/>
        <v>#VALUE!</v>
      </c>
      <c r="AE38" s="47" t="str">
        <f>IF(AA38&lt;単価一覧表!D$4,"最低賃金法に抵触する恐れがあります!!","")</f>
        <v/>
      </c>
    </row>
    <row r="39" spans="1:31" ht="32.25" customHeight="1">
      <c r="A39" s="17">
        <v>28</v>
      </c>
      <c r="B39" s="28"/>
      <c r="C39" s="28"/>
      <c r="D39" s="28"/>
      <c r="E39" s="29"/>
      <c r="F39" s="29"/>
      <c r="G39" s="28"/>
      <c r="H39" s="29"/>
      <c r="I39" s="29"/>
      <c r="J39" s="29"/>
      <c r="K39" s="29"/>
      <c r="L39" s="28"/>
      <c r="M39" s="30"/>
      <c r="N39" s="30"/>
      <c r="O39" s="30"/>
      <c r="P39" s="25">
        <f t="shared" si="0"/>
        <v>0</v>
      </c>
      <c r="Q39" s="15"/>
      <c r="R39" s="25">
        <f t="shared" si="1"/>
        <v>0</v>
      </c>
      <c r="S39" s="25">
        <f t="shared" si="2"/>
        <v>0</v>
      </c>
      <c r="T39" s="10"/>
      <c r="U39" s="26">
        <f t="shared" si="7"/>
        <v>0</v>
      </c>
      <c r="V39" s="27" t="str">
        <f t="shared" si="3"/>
        <v/>
      </c>
      <c r="W39" s="15"/>
      <c r="X39" s="10"/>
      <c r="Y39" s="25" t="str">
        <f t="shared" si="4"/>
        <v/>
      </c>
      <c r="Z39" s="15"/>
      <c r="AA39" s="44" t="str">
        <f t="shared" si="8"/>
        <v/>
      </c>
      <c r="AB39" s="44" t="e">
        <f>VLOOKUP(G39,単価一覧表!A:B,2,FALSE)</f>
        <v>#N/A</v>
      </c>
      <c r="AC39" s="45" t="e">
        <f t="shared" si="5"/>
        <v>#VALUE!</v>
      </c>
      <c r="AD39" s="46" t="e">
        <f t="shared" si="6"/>
        <v>#VALUE!</v>
      </c>
      <c r="AE39" s="47" t="str">
        <f>IF(AA39&lt;単価一覧表!D$4,"最低賃金法に抵触する恐れがあります!!","")</f>
        <v/>
      </c>
    </row>
    <row r="40" spans="1:31" ht="32.25" customHeight="1">
      <c r="A40" s="17">
        <v>29</v>
      </c>
      <c r="B40" s="28"/>
      <c r="C40" s="28"/>
      <c r="D40" s="28"/>
      <c r="E40" s="29"/>
      <c r="F40" s="29"/>
      <c r="G40" s="28"/>
      <c r="H40" s="29"/>
      <c r="I40" s="29"/>
      <c r="J40" s="29"/>
      <c r="K40" s="29"/>
      <c r="L40" s="28"/>
      <c r="M40" s="30"/>
      <c r="N40" s="30"/>
      <c r="O40" s="30"/>
      <c r="P40" s="25">
        <f t="shared" si="0"/>
        <v>0</v>
      </c>
      <c r="Q40" s="15"/>
      <c r="R40" s="25">
        <f t="shared" si="1"/>
        <v>0</v>
      </c>
      <c r="S40" s="25">
        <f t="shared" si="2"/>
        <v>0</v>
      </c>
      <c r="T40" s="10"/>
      <c r="U40" s="26">
        <f t="shared" si="7"/>
        <v>0</v>
      </c>
      <c r="V40" s="27" t="str">
        <f t="shared" si="3"/>
        <v/>
      </c>
      <c r="W40" s="15"/>
      <c r="X40" s="10"/>
      <c r="Y40" s="25" t="str">
        <f t="shared" si="4"/>
        <v/>
      </c>
      <c r="Z40" s="15"/>
      <c r="AA40" s="44" t="str">
        <f t="shared" si="8"/>
        <v/>
      </c>
      <c r="AB40" s="44" t="e">
        <f>VLOOKUP(G40,単価一覧表!A:B,2,FALSE)</f>
        <v>#N/A</v>
      </c>
      <c r="AC40" s="45" t="e">
        <f t="shared" si="5"/>
        <v>#VALUE!</v>
      </c>
      <c r="AD40" s="46" t="e">
        <f t="shared" si="6"/>
        <v>#VALUE!</v>
      </c>
      <c r="AE40" s="47" t="str">
        <f>IF(AA40&lt;単価一覧表!D$4,"最低賃金法に抵触する恐れがあります!!","")</f>
        <v/>
      </c>
    </row>
    <row r="41" spans="1:31" ht="32.25" customHeight="1">
      <c r="A41" s="17">
        <v>30</v>
      </c>
      <c r="B41" s="28"/>
      <c r="C41" s="28"/>
      <c r="D41" s="28"/>
      <c r="E41" s="29"/>
      <c r="F41" s="29"/>
      <c r="G41" s="28"/>
      <c r="H41" s="29"/>
      <c r="I41" s="29"/>
      <c r="J41" s="29"/>
      <c r="K41" s="29"/>
      <c r="L41" s="28"/>
      <c r="M41" s="30"/>
      <c r="N41" s="30"/>
      <c r="O41" s="30"/>
      <c r="P41" s="25">
        <f t="shared" si="0"/>
        <v>0</v>
      </c>
      <c r="Q41" s="15"/>
      <c r="R41" s="25">
        <f t="shared" si="1"/>
        <v>0</v>
      </c>
      <c r="S41" s="25">
        <f t="shared" si="2"/>
        <v>0</v>
      </c>
      <c r="T41" s="10"/>
      <c r="U41" s="26">
        <f t="shared" si="7"/>
        <v>0</v>
      </c>
      <c r="V41" s="27" t="str">
        <f t="shared" si="3"/>
        <v/>
      </c>
      <c r="W41" s="15"/>
      <c r="X41" s="10"/>
      <c r="Y41" s="25" t="str">
        <f t="shared" si="4"/>
        <v/>
      </c>
      <c r="Z41" s="15"/>
      <c r="AA41" s="44" t="str">
        <f t="shared" si="8"/>
        <v/>
      </c>
      <c r="AB41" s="44" t="e">
        <f>VLOOKUP(G41,単価一覧表!A:B,2,FALSE)</f>
        <v>#N/A</v>
      </c>
      <c r="AC41" s="45" t="e">
        <f t="shared" si="5"/>
        <v>#VALUE!</v>
      </c>
      <c r="AD41" s="46" t="e">
        <f t="shared" si="6"/>
        <v>#VALUE!</v>
      </c>
      <c r="AE41" s="47" t="str">
        <f>IF(AA41&lt;単価一覧表!D$4,"最低賃金法に抵触する恐れがあります!!","")</f>
        <v/>
      </c>
    </row>
  </sheetData>
  <mergeCells count="34">
    <mergeCell ref="F9:F11"/>
    <mergeCell ref="A9:A11"/>
    <mergeCell ref="B9:B11"/>
    <mergeCell ref="C9:C11"/>
    <mergeCell ref="D9:D11"/>
    <mergeCell ref="E9:E11"/>
    <mergeCell ref="AE9:AE11"/>
    <mergeCell ref="G9:H9"/>
    <mergeCell ref="I9:I11"/>
    <mergeCell ref="J9:J11"/>
    <mergeCell ref="K9:K11"/>
    <mergeCell ref="L9:L11"/>
    <mergeCell ref="M9:V9"/>
    <mergeCell ref="G10:G11"/>
    <mergeCell ref="H10:H11"/>
    <mergeCell ref="M10:M11"/>
    <mergeCell ref="N10:N11"/>
    <mergeCell ref="W9:Y9"/>
    <mergeCell ref="AA9:AA11"/>
    <mergeCell ref="AB9:AB11"/>
    <mergeCell ref="AC9:AC11"/>
    <mergeCell ref="AD9:AD11"/>
    <mergeCell ref="Z10:Z11"/>
    <mergeCell ref="O10:O11"/>
    <mergeCell ref="P10:P11"/>
    <mergeCell ref="Q10:Q11"/>
    <mergeCell ref="R10:R11"/>
    <mergeCell ref="S10:S11"/>
    <mergeCell ref="T10:T11"/>
    <mergeCell ref="U10:U11"/>
    <mergeCell ref="V10:V11"/>
    <mergeCell ref="W10:W11"/>
    <mergeCell ref="X10:X11"/>
    <mergeCell ref="Y10:Y11"/>
  </mergeCells>
  <phoneticPr fontId="2"/>
  <conditionalFormatting sqref="M12:O41 Q12:Q41 W12:X41 T12:T41">
    <cfRule type="expression" dxfId="2" priority="1">
      <formula>$K12="時給制"</formula>
    </cfRule>
  </conditionalFormatting>
  <conditionalFormatting sqref="W12:X41 Z12:Z41">
    <cfRule type="expression" dxfId="1" priority="3">
      <formula>$K12="月給制"</formula>
    </cfRule>
  </conditionalFormatting>
  <conditionalFormatting sqref="M12:O41 Q12:Q41 Z12:Z41 T12:T41">
    <cfRule type="expression" dxfId="0" priority="2">
      <formula>$K12="日給制"</formula>
    </cfRule>
  </conditionalFormatting>
  <dataValidations xWindow="894" yWindow="773" count="6">
    <dataValidation type="list" allowBlank="1" showInputMessage="1" showErrorMessage="1" sqref="H12:H41" xr:uid="{7E855E07-3DC6-42E1-910F-51F6AA657A8C}">
      <formula1>"〇"</formula1>
    </dataValidation>
    <dataValidation type="list" allowBlank="1" showInputMessage="1" showErrorMessage="1" prompt="職種説明シートを確認してください。" sqref="G12:G41" xr:uid="{5B035A9E-8EEA-48B8-AC29-EE321310E497}">
      <formula1>#REF!</formula1>
    </dataValidation>
    <dataValidation type="list" allowBlank="1" showInputMessage="1" showErrorMessage="1" sqref="K12:K41" xr:uid="{45951984-1CAC-406A-B343-4F929C0CD6DF}">
      <formula1>"月給制,日給制,時給制"</formula1>
    </dataValidation>
    <dataValidation type="list" allowBlank="1" showInputMessage="1" showErrorMessage="1" sqref="J12:J41" xr:uid="{FE4ADCED-EECA-4E24-A2A2-85A1C145431B}">
      <formula1>"1年未満,1～5年未満,5年以上"</formula1>
    </dataValidation>
    <dataValidation type="list" allowBlank="1" showInputMessage="1" showErrorMessage="1" sqref="I12:I41" xr:uid="{FCD28B64-412C-43B6-8E84-E86851DC9AB9}">
      <formula1>"10～30代,40～50代,60代以上"</formula1>
    </dataValidation>
    <dataValidation type="list" allowBlank="1" showInputMessage="1" showErrorMessage="1" sqref="E12:E41" xr:uid="{78959264-1551-47AE-8D8B-D09416C56699}">
      <formula1>"元請,一次下請,二次下請,三次下請,四次下請以降"</formula1>
    </dataValidation>
  </dataValidations>
  <printOptions horizontalCentered="1"/>
  <pageMargins left="0.59055118110236227" right="0.59055118110236227" top="0.78740157480314965" bottom="0.39370078740157483" header="0.31496062992125984" footer="0.31496062992125984"/>
  <pageSetup paperSize="8" scale="6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0"/>
  <sheetViews>
    <sheetView view="pageBreakPreview" zoomScaleNormal="100" zoomScaleSheetLayoutView="100" workbookViewId="0">
      <selection activeCell="D34" sqref="D34"/>
    </sheetView>
  </sheetViews>
  <sheetFormatPr defaultColWidth="4.125" defaultRowHeight="18.75" customHeight="1"/>
  <cols>
    <col min="1" max="5" width="3.375" style="1" customWidth="1"/>
    <col min="6" max="20" width="5.125" style="1" customWidth="1"/>
    <col min="21" max="21" width="8.375" style="1" customWidth="1"/>
    <col min="22" max="256" width="4.125" style="1"/>
    <col min="257" max="261" width="2.75" style="1" customWidth="1"/>
    <col min="262" max="276" width="4.125" style="1" customWidth="1"/>
    <col min="277" max="277" width="17.625" style="1" customWidth="1"/>
    <col min="278" max="512" width="4.125" style="1"/>
    <col min="513" max="517" width="2.75" style="1" customWidth="1"/>
    <col min="518" max="532" width="4.125" style="1" customWidth="1"/>
    <col min="533" max="533" width="17.625" style="1" customWidth="1"/>
    <col min="534" max="768" width="4.125" style="1"/>
    <col min="769" max="773" width="2.75" style="1" customWidth="1"/>
    <col min="774" max="788" width="4.125" style="1" customWidth="1"/>
    <col min="789" max="789" width="17.625" style="1" customWidth="1"/>
    <col min="790" max="1024" width="4.125" style="1"/>
    <col min="1025" max="1029" width="2.75" style="1" customWidth="1"/>
    <col min="1030" max="1044" width="4.125" style="1" customWidth="1"/>
    <col min="1045" max="1045" width="17.625" style="1" customWidth="1"/>
    <col min="1046" max="1280" width="4.125" style="1"/>
    <col min="1281" max="1285" width="2.75" style="1" customWidth="1"/>
    <col min="1286" max="1300" width="4.125" style="1" customWidth="1"/>
    <col min="1301" max="1301" width="17.625" style="1" customWidth="1"/>
    <col min="1302" max="1536" width="4.125" style="1"/>
    <col min="1537" max="1541" width="2.75" style="1" customWidth="1"/>
    <col min="1542" max="1556" width="4.125" style="1" customWidth="1"/>
    <col min="1557" max="1557" width="17.625" style="1" customWidth="1"/>
    <col min="1558" max="1792" width="4.125" style="1"/>
    <col min="1793" max="1797" width="2.75" style="1" customWidth="1"/>
    <col min="1798" max="1812" width="4.125" style="1" customWidth="1"/>
    <col min="1813" max="1813" width="17.625" style="1" customWidth="1"/>
    <col min="1814" max="2048" width="4.125" style="1"/>
    <col min="2049" max="2053" width="2.75" style="1" customWidth="1"/>
    <col min="2054" max="2068" width="4.125" style="1" customWidth="1"/>
    <col min="2069" max="2069" width="17.625" style="1" customWidth="1"/>
    <col min="2070" max="2304" width="4.125" style="1"/>
    <col min="2305" max="2309" width="2.75" style="1" customWidth="1"/>
    <col min="2310" max="2324" width="4.125" style="1" customWidth="1"/>
    <col min="2325" max="2325" width="17.625" style="1" customWidth="1"/>
    <col min="2326" max="2560" width="4.125" style="1"/>
    <col min="2561" max="2565" width="2.75" style="1" customWidth="1"/>
    <col min="2566" max="2580" width="4.125" style="1" customWidth="1"/>
    <col min="2581" max="2581" width="17.625" style="1" customWidth="1"/>
    <col min="2582" max="2816" width="4.125" style="1"/>
    <col min="2817" max="2821" width="2.75" style="1" customWidth="1"/>
    <col min="2822" max="2836" width="4.125" style="1" customWidth="1"/>
    <col min="2837" max="2837" width="17.625" style="1" customWidth="1"/>
    <col min="2838" max="3072" width="4.125" style="1"/>
    <col min="3073" max="3077" width="2.75" style="1" customWidth="1"/>
    <col min="3078" max="3092" width="4.125" style="1" customWidth="1"/>
    <col min="3093" max="3093" width="17.625" style="1" customWidth="1"/>
    <col min="3094" max="3328" width="4.125" style="1"/>
    <col min="3329" max="3333" width="2.75" style="1" customWidth="1"/>
    <col min="3334" max="3348" width="4.125" style="1" customWidth="1"/>
    <col min="3349" max="3349" width="17.625" style="1" customWidth="1"/>
    <col min="3350" max="3584" width="4.125" style="1"/>
    <col min="3585" max="3589" width="2.75" style="1" customWidth="1"/>
    <col min="3590" max="3604" width="4.125" style="1" customWidth="1"/>
    <col min="3605" max="3605" width="17.625" style="1" customWidth="1"/>
    <col min="3606" max="3840" width="4.125" style="1"/>
    <col min="3841" max="3845" width="2.75" style="1" customWidth="1"/>
    <col min="3846" max="3860" width="4.125" style="1" customWidth="1"/>
    <col min="3861" max="3861" width="17.625" style="1" customWidth="1"/>
    <col min="3862" max="4096" width="4.125" style="1"/>
    <col min="4097" max="4101" width="2.75" style="1" customWidth="1"/>
    <col min="4102" max="4116" width="4.125" style="1" customWidth="1"/>
    <col min="4117" max="4117" width="17.625" style="1" customWidth="1"/>
    <col min="4118" max="4352" width="4.125" style="1"/>
    <col min="4353" max="4357" width="2.75" style="1" customWidth="1"/>
    <col min="4358" max="4372" width="4.125" style="1" customWidth="1"/>
    <col min="4373" max="4373" width="17.625" style="1" customWidth="1"/>
    <col min="4374" max="4608" width="4.125" style="1"/>
    <col min="4609" max="4613" width="2.75" style="1" customWidth="1"/>
    <col min="4614" max="4628" width="4.125" style="1" customWidth="1"/>
    <col min="4629" max="4629" width="17.625" style="1" customWidth="1"/>
    <col min="4630" max="4864" width="4.125" style="1"/>
    <col min="4865" max="4869" width="2.75" style="1" customWidth="1"/>
    <col min="4870" max="4884" width="4.125" style="1" customWidth="1"/>
    <col min="4885" max="4885" width="17.625" style="1" customWidth="1"/>
    <col min="4886" max="5120" width="4.125" style="1"/>
    <col min="5121" max="5125" width="2.75" style="1" customWidth="1"/>
    <col min="5126" max="5140" width="4.125" style="1" customWidth="1"/>
    <col min="5141" max="5141" width="17.625" style="1" customWidth="1"/>
    <col min="5142" max="5376" width="4.125" style="1"/>
    <col min="5377" max="5381" width="2.75" style="1" customWidth="1"/>
    <col min="5382" max="5396" width="4.125" style="1" customWidth="1"/>
    <col min="5397" max="5397" width="17.625" style="1" customWidth="1"/>
    <col min="5398" max="5632" width="4.125" style="1"/>
    <col min="5633" max="5637" width="2.75" style="1" customWidth="1"/>
    <col min="5638" max="5652" width="4.125" style="1" customWidth="1"/>
    <col min="5653" max="5653" width="17.625" style="1" customWidth="1"/>
    <col min="5654" max="5888" width="4.125" style="1"/>
    <col min="5889" max="5893" width="2.75" style="1" customWidth="1"/>
    <col min="5894" max="5908" width="4.125" style="1" customWidth="1"/>
    <col min="5909" max="5909" width="17.625" style="1" customWidth="1"/>
    <col min="5910" max="6144" width="4.125" style="1"/>
    <col min="6145" max="6149" width="2.75" style="1" customWidth="1"/>
    <col min="6150" max="6164" width="4.125" style="1" customWidth="1"/>
    <col min="6165" max="6165" width="17.625" style="1" customWidth="1"/>
    <col min="6166" max="6400" width="4.125" style="1"/>
    <col min="6401" max="6405" width="2.75" style="1" customWidth="1"/>
    <col min="6406" max="6420" width="4.125" style="1" customWidth="1"/>
    <col min="6421" max="6421" width="17.625" style="1" customWidth="1"/>
    <col min="6422" max="6656" width="4.125" style="1"/>
    <col min="6657" max="6661" width="2.75" style="1" customWidth="1"/>
    <col min="6662" max="6676" width="4.125" style="1" customWidth="1"/>
    <col min="6677" max="6677" width="17.625" style="1" customWidth="1"/>
    <col min="6678" max="6912" width="4.125" style="1"/>
    <col min="6913" max="6917" width="2.75" style="1" customWidth="1"/>
    <col min="6918" max="6932" width="4.125" style="1" customWidth="1"/>
    <col min="6933" max="6933" width="17.625" style="1" customWidth="1"/>
    <col min="6934" max="7168" width="4.125" style="1"/>
    <col min="7169" max="7173" width="2.75" style="1" customWidth="1"/>
    <col min="7174" max="7188" width="4.125" style="1" customWidth="1"/>
    <col min="7189" max="7189" width="17.625" style="1" customWidth="1"/>
    <col min="7190" max="7424" width="4.125" style="1"/>
    <col min="7425" max="7429" width="2.75" style="1" customWidth="1"/>
    <col min="7430" max="7444" width="4.125" style="1" customWidth="1"/>
    <col min="7445" max="7445" width="17.625" style="1" customWidth="1"/>
    <col min="7446" max="7680" width="4.125" style="1"/>
    <col min="7681" max="7685" width="2.75" style="1" customWidth="1"/>
    <col min="7686" max="7700" width="4.125" style="1" customWidth="1"/>
    <col min="7701" max="7701" width="17.625" style="1" customWidth="1"/>
    <col min="7702" max="7936" width="4.125" style="1"/>
    <col min="7937" max="7941" width="2.75" style="1" customWidth="1"/>
    <col min="7942" max="7956" width="4.125" style="1" customWidth="1"/>
    <col min="7957" max="7957" width="17.625" style="1" customWidth="1"/>
    <col min="7958" max="8192" width="4.125" style="1"/>
    <col min="8193" max="8197" width="2.75" style="1" customWidth="1"/>
    <col min="8198" max="8212" width="4.125" style="1" customWidth="1"/>
    <col min="8213" max="8213" width="17.625" style="1" customWidth="1"/>
    <col min="8214" max="8448" width="4.125" style="1"/>
    <col min="8449" max="8453" width="2.75" style="1" customWidth="1"/>
    <col min="8454" max="8468" width="4.125" style="1" customWidth="1"/>
    <col min="8469" max="8469" width="17.625" style="1" customWidth="1"/>
    <col min="8470" max="8704" width="4.125" style="1"/>
    <col min="8705" max="8709" width="2.75" style="1" customWidth="1"/>
    <col min="8710" max="8724" width="4.125" style="1" customWidth="1"/>
    <col min="8725" max="8725" width="17.625" style="1" customWidth="1"/>
    <col min="8726" max="8960" width="4.125" style="1"/>
    <col min="8961" max="8965" width="2.75" style="1" customWidth="1"/>
    <col min="8966" max="8980" width="4.125" style="1" customWidth="1"/>
    <col min="8981" max="8981" width="17.625" style="1" customWidth="1"/>
    <col min="8982" max="9216" width="4.125" style="1"/>
    <col min="9217" max="9221" width="2.75" style="1" customWidth="1"/>
    <col min="9222" max="9236" width="4.125" style="1" customWidth="1"/>
    <col min="9237" max="9237" width="17.625" style="1" customWidth="1"/>
    <col min="9238" max="9472" width="4.125" style="1"/>
    <col min="9473" max="9477" width="2.75" style="1" customWidth="1"/>
    <col min="9478" max="9492" width="4.125" style="1" customWidth="1"/>
    <col min="9493" max="9493" width="17.625" style="1" customWidth="1"/>
    <col min="9494" max="9728" width="4.125" style="1"/>
    <col min="9729" max="9733" width="2.75" style="1" customWidth="1"/>
    <col min="9734" max="9748" width="4.125" style="1" customWidth="1"/>
    <col min="9749" max="9749" width="17.625" style="1" customWidth="1"/>
    <col min="9750" max="9984" width="4.125" style="1"/>
    <col min="9985" max="9989" width="2.75" style="1" customWidth="1"/>
    <col min="9990" max="10004" width="4.125" style="1" customWidth="1"/>
    <col min="10005" max="10005" width="17.625" style="1" customWidth="1"/>
    <col min="10006" max="10240" width="4.125" style="1"/>
    <col min="10241" max="10245" width="2.75" style="1" customWidth="1"/>
    <col min="10246" max="10260" width="4.125" style="1" customWidth="1"/>
    <col min="10261" max="10261" width="17.625" style="1" customWidth="1"/>
    <col min="10262" max="10496" width="4.125" style="1"/>
    <col min="10497" max="10501" width="2.75" style="1" customWidth="1"/>
    <col min="10502" max="10516" width="4.125" style="1" customWidth="1"/>
    <col min="10517" max="10517" width="17.625" style="1" customWidth="1"/>
    <col min="10518" max="10752" width="4.125" style="1"/>
    <col min="10753" max="10757" width="2.75" style="1" customWidth="1"/>
    <col min="10758" max="10772" width="4.125" style="1" customWidth="1"/>
    <col min="10773" max="10773" width="17.625" style="1" customWidth="1"/>
    <col min="10774" max="11008" width="4.125" style="1"/>
    <col min="11009" max="11013" width="2.75" style="1" customWidth="1"/>
    <col min="11014" max="11028" width="4.125" style="1" customWidth="1"/>
    <col min="11029" max="11029" width="17.625" style="1" customWidth="1"/>
    <col min="11030" max="11264" width="4.125" style="1"/>
    <col min="11265" max="11269" width="2.75" style="1" customWidth="1"/>
    <col min="11270" max="11284" width="4.125" style="1" customWidth="1"/>
    <col min="11285" max="11285" width="17.625" style="1" customWidth="1"/>
    <col min="11286" max="11520" width="4.125" style="1"/>
    <col min="11521" max="11525" width="2.75" style="1" customWidth="1"/>
    <col min="11526" max="11540" width="4.125" style="1" customWidth="1"/>
    <col min="11541" max="11541" width="17.625" style="1" customWidth="1"/>
    <col min="11542" max="11776" width="4.125" style="1"/>
    <col min="11777" max="11781" width="2.75" style="1" customWidth="1"/>
    <col min="11782" max="11796" width="4.125" style="1" customWidth="1"/>
    <col min="11797" max="11797" width="17.625" style="1" customWidth="1"/>
    <col min="11798" max="12032" width="4.125" style="1"/>
    <col min="12033" max="12037" width="2.75" style="1" customWidth="1"/>
    <col min="12038" max="12052" width="4.125" style="1" customWidth="1"/>
    <col min="12053" max="12053" width="17.625" style="1" customWidth="1"/>
    <col min="12054" max="12288" width="4.125" style="1"/>
    <col min="12289" max="12293" width="2.75" style="1" customWidth="1"/>
    <col min="12294" max="12308" width="4.125" style="1" customWidth="1"/>
    <col min="12309" max="12309" width="17.625" style="1" customWidth="1"/>
    <col min="12310" max="12544" width="4.125" style="1"/>
    <col min="12545" max="12549" width="2.75" style="1" customWidth="1"/>
    <col min="12550" max="12564" width="4.125" style="1" customWidth="1"/>
    <col min="12565" max="12565" width="17.625" style="1" customWidth="1"/>
    <col min="12566" max="12800" width="4.125" style="1"/>
    <col min="12801" max="12805" width="2.75" style="1" customWidth="1"/>
    <col min="12806" max="12820" width="4.125" style="1" customWidth="1"/>
    <col min="12821" max="12821" width="17.625" style="1" customWidth="1"/>
    <col min="12822" max="13056" width="4.125" style="1"/>
    <col min="13057" max="13061" width="2.75" style="1" customWidth="1"/>
    <col min="13062" max="13076" width="4.125" style="1" customWidth="1"/>
    <col min="13077" max="13077" width="17.625" style="1" customWidth="1"/>
    <col min="13078" max="13312" width="4.125" style="1"/>
    <col min="13313" max="13317" width="2.75" style="1" customWidth="1"/>
    <col min="13318" max="13332" width="4.125" style="1" customWidth="1"/>
    <col min="13333" max="13333" width="17.625" style="1" customWidth="1"/>
    <col min="13334" max="13568" width="4.125" style="1"/>
    <col min="13569" max="13573" width="2.75" style="1" customWidth="1"/>
    <col min="13574" max="13588" width="4.125" style="1" customWidth="1"/>
    <col min="13589" max="13589" width="17.625" style="1" customWidth="1"/>
    <col min="13590" max="13824" width="4.125" style="1"/>
    <col min="13825" max="13829" width="2.75" style="1" customWidth="1"/>
    <col min="13830" max="13844" width="4.125" style="1" customWidth="1"/>
    <col min="13845" max="13845" width="17.625" style="1" customWidth="1"/>
    <col min="13846" max="14080" width="4.125" style="1"/>
    <col min="14081" max="14085" width="2.75" style="1" customWidth="1"/>
    <col min="14086" max="14100" width="4.125" style="1" customWidth="1"/>
    <col min="14101" max="14101" width="17.625" style="1" customWidth="1"/>
    <col min="14102" max="14336" width="4.125" style="1"/>
    <col min="14337" max="14341" width="2.75" style="1" customWidth="1"/>
    <col min="14342" max="14356" width="4.125" style="1" customWidth="1"/>
    <col min="14357" max="14357" width="17.625" style="1" customWidth="1"/>
    <col min="14358" max="14592" width="4.125" style="1"/>
    <col min="14593" max="14597" width="2.75" style="1" customWidth="1"/>
    <col min="14598" max="14612" width="4.125" style="1" customWidth="1"/>
    <col min="14613" max="14613" width="17.625" style="1" customWidth="1"/>
    <col min="14614" max="14848" width="4.125" style="1"/>
    <col min="14849" max="14853" width="2.75" style="1" customWidth="1"/>
    <col min="14854" max="14868" width="4.125" style="1" customWidth="1"/>
    <col min="14869" max="14869" width="17.625" style="1" customWidth="1"/>
    <col min="14870" max="15104" width="4.125" style="1"/>
    <col min="15105" max="15109" width="2.75" style="1" customWidth="1"/>
    <col min="15110" max="15124" width="4.125" style="1" customWidth="1"/>
    <col min="15125" max="15125" width="17.625" style="1" customWidth="1"/>
    <col min="15126" max="15360" width="4.125" style="1"/>
    <col min="15361" max="15365" width="2.75" style="1" customWidth="1"/>
    <col min="15366" max="15380" width="4.125" style="1" customWidth="1"/>
    <col min="15381" max="15381" width="17.625" style="1" customWidth="1"/>
    <col min="15382" max="15616" width="4.125" style="1"/>
    <col min="15617" max="15621" width="2.75" style="1" customWidth="1"/>
    <col min="15622" max="15636" width="4.125" style="1" customWidth="1"/>
    <col min="15637" max="15637" width="17.625" style="1" customWidth="1"/>
    <col min="15638" max="15872" width="4.125" style="1"/>
    <col min="15873" max="15877" width="2.75" style="1" customWidth="1"/>
    <col min="15878" max="15892" width="4.125" style="1" customWidth="1"/>
    <col min="15893" max="15893" width="17.625" style="1" customWidth="1"/>
    <col min="15894" max="16128" width="4.125" style="1"/>
    <col min="16129" max="16133" width="2.75" style="1" customWidth="1"/>
    <col min="16134" max="16148" width="4.125" style="1" customWidth="1"/>
    <col min="16149" max="16149" width="17.625" style="1" customWidth="1"/>
    <col min="16150" max="16384" width="4.125" style="1"/>
  </cols>
  <sheetData>
    <row r="1" spans="1:21" ht="18.75" customHeight="1">
      <c r="A1" s="103" t="s">
        <v>306</v>
      </c>
      <c r="B1" s="103"/>
      <c r="C1" s="103"/>
      <c r="D1" s="103"/>
      <c r="E1" s="103"/>
      <c r="F1" s="103"/>
      <c r="G1" s="103"/>
      <c r="H1" s="103"/>
      <c r="I1" s="103"/>
      <c r="J1" s="103"/>
      <c r="K1" s="103"/>
      <c r="L1" s="103"/>
      <c r="M1" s="103"/>
      <c r="N1" s="103"/>
      <c r="O1" s="103"/>
      <c r="P1" s="103"/>
      <c r="Q1" s="103"/>
      <c r="R1" s="103"/>
      <c r="S1" s="103"/>
      <c r="T1" s="103"/>
      <c r="U1" s="103"/>
    </row>
    <row r="2" spans="1:21" ht="10.5" customHeight="1">
      <c r="A2" s="34"/>
      <c r="B2" s="34"/>
      <c r="C2" s="34"/>
      <c r="D2" s="34"/>
      <c r="E2" s="34"/>
      <c r="F2" s="34"/>
      <c r="G2" s="34"/>
      <c r="H2" s="34"/>
      <c r="I2" s="34"/>
      <c r="J2" s="34"/>
      <c r="K2" s="34"/>
      <c r="L2" s="34"/>
      <c r="M2" s="34"/>
      <c r="N2" s="34"/>
      <c r="O2" s="34"/>
      <c r="P2" s="34"/>
      <c r="Q2" s="34"/>
      <c r="R2" s="34"/>
      <c r="S2" s="34"/>
      <c r="T2" s="34"/>
      <c r="U2" s="34"/>
    </row>
    <row r="3" spans="1:21" ht="22.5" customHeight="1">
      <c r="A3" s="21" t="s">
        <v>277</v>
      </c>
    </row>
    <row r="4" spans="1:21" ht="84.75" customHeight="1">
      <c r="A4" s="95" t="s">
        <v>0</v>
      </c>
      <c r="B4" s="95"/>
      <c r="C4" s="95"/>
      <c r="D4" s="95"/>
      <c r="E4" s="95"/>
      <c r="F4" s="96" t="s">
        <v>177</v>
      </c>
      <c r="G4" s="104"/>
      <c r="H4" s="104"/>
      <c r="I4" s="104"/>
      <c r="J4" s="104"/>
      <c r="K4" s="104"/>
      <c r="L4" s="104"/>
      <c r="M4" s="104"/>
      <c r="N4" s="104"/>
      <c r="O4" s="104"/>
      <c r="P4" s="104"/>
      <c r="Q4" s="104"/>
      <c r="R4" s="104"/>
      <c r="S4" s="104"/>
      <c r="T4" s="104"/>
      <c r="U4" s="104"/>
    </row>
    <row r="5" spans="1:21" ht="27" customHeight="1">
      <c r="A5" s="94" t="s">
        <v>179</v>
      </c>
      <c r="B5" s="95"/>
      <c r="C5" s="95"/>
      <c r="D5" s="95"/>
      <c r="E5" s="95"/>
      <c r="F5" s="96" t="s">
        <v>178</v>
      </c>
      <c r="G5" s="104"/>
      <c r="H5" s="104"/>
      <c r="I5" s="104"/>
      <c r="J5" s="104"/>
      <c r="K5" s="104"/>
      <c r="L5" s="104"/>
      <c r="M5" s="104"/>
      <c r="N5" s="104"/>
      <c r="O5" s="104"/>
      <c r="P5" s="104"/>
      <c r="Q5" s="104"/>
      <c r="R5" s="104"/>
      <c r="S5" s="104"/>
      <c r="T5" s="104"/>
      <c r="U5" s="104"/>
    </row>
    <row r="6" spans="1:21" ht="51" customHeight="1">
      <c r="A6" s="95" t="s">
        <v>1</v>
      </c>
      <c r="B6" s="95"/>
      <c r="C6" s="95"/>
      <c r="D6" s="95"/>
      <c r="E6" s="95"/>
      <c r="F6" s="96" t="s">
        <v>180</v>
      </c>
      <c r="G6" s="96"/>
      <c r="H6" s="96"/>
      <c r="I6" s="96"/>
      <c r="J6" s="96"/>
      <c r="K6" s="96"/>
      <c r="L6" s="96"/>
      <c r="M6" s="96"/>
      <c r="N6" s="96"/>
      <c r="O6" s="96"/>
      <c r="P6" s="96"/>
      <c r="Q6" s="96"/>
      <c r="R6" s="96"/>
      <c r="S6" s="96"/>
      <c r="T6" s="96"/>
      <c r="U6" s="96"/>
    </row>
    <row r="7" spans="1:21" ht="117" customHeight="1">
      <c r="A7" s="94" t="s">
        <v>270</v>
      </c>
      <c r="B7" s="95"/>
      <c r="C7" s="95"/>
      <c r="D7" s="95"/>
      <c r="E7" s="95"/>
      <c r="F7" s="96" t="s">
        <v>305</v>
      </c>
      <c r="G7" s="96"/>
      <c r="H7" s="96"/>
      <c r="I7" s="96"/>
      <c r="J7" s="96"/>
      <c r="K7" s="96"/>
      <c r="L7" s="96"/>
      <c r="M7" s="96"/>
      <c r="N7" s="96"/>
      <c r="O7" s="96"/>
      <c r="P7" s="96"/>
      <c r="Q7" s="96"/>
      <c r="R7" s="96"/>
      <c r="S7" s="96"/>
      <c r="T7" s="96"/>
      <c r="U7" s="96"/>
    </row>
    <row r="8" spans="1:21" ht="33.75" customHeight="1">
      <c r="A8" s="95" t="s">
        <v>181</v>
      </c>
      <c r="B8" s="95"/>
      <c r="C8" s="95"/>
      <c r="D8" s="95"/>
      <c r="E8" s="95"/>
      <c r="F8" s="96" t="s">
        <v>262</v>
      </c>
      <c r="G8" s="96"/>
      <c r="H8" s="96"/>
      <c r="I8" s="96"/>
      <c r="J8" s="96"/>
      <c r="K8" s="96"/>
      <c r="L8" s="96"/>
      <c r="M8" s="96"/>
      <c r="N8" s="96"/>
      <c r="O8" s="96"/>
      <c r="P8" s="96"/>
      <c r="Q8" s="96"/>
      <c r="R8" s="96"/>
      <c r="S8" s="96"/>
      <c r="T8" s="96"/>
      <c r="U8" s="96"/>
    </row>
    <row r="9" spans="1:21" ht="21" customHeight="1">
      <c r="A9" s="2"/>
      <c r="B9" s="2"/>
      <c r="C9" s="2"/>
      <c r="D9" s="2"/>
      <c r="E9" s="2"/>
      <c r="F9" s="3"/>
      <c r="G9" s="3"/>
      <c r="H9" s="3"/>
      <c r="I9" s="3"/>
      <c r="J9" s="3"/>
      <c r="K9" s="3"/>
      <c r="L9" s="3"/>
      <c r="M9" s="3"/>
      <c r="N9" s="3"/>
      <c r="O9" s="3"/>
      <c r="P9" s="3"/>
      <c r="Q9" s="3"/>
      <c r="R9" s="3"/>
      <c r="S9" s="3"/>
      <c r="T9" s="3"/>
      <c r="U9" s="3"/>
    </row>
    <row r="10" spans="1:21" ht="21" customHeight="1">
      <c r="A10" s="21" t="s">
        <v>278</v>
      </c>
    </row>
    <row r="11" spans="1:21" ht="27" customHeight="1">
      <c r="A11" s="73" t="s">
        <v>184</v>
      </c>
      <c r="B11" s="73"/>
      <c r="C11" s="73"/>
      <c r="D11" s="73"/>
      <c r="E11" s="73"/>
      <c r="F11" s="98" t="s">
        <v>183</v>
      </c>
      <c r="G11" s="98"/>
      <c r="H11" s="98"/>
      <c r="I11" s="98"/>
      <c r="J11" s="98"/>
      <c r="K11" s="98"/>
      <c r="L11" s="98"/>
      <c r="M11" s="98"/>
      <c r="N11" s="98"/>
      <c r="O11" s="98"/>
      <c r="P11" s="98"/>
      <c r="Q11" s="98"/>
      <c r="R11" s="98"/>
      <c r="S11" s="98"/>
      <c r="T11" s="98"/>
      <c r="U11" s="98"/>
    </row>
    <row r="12" spans="1:21" ht="27" customHeight="1">
      <c r="A12" s="73" t="s">
        <v>185</v>
      </c>
      <c r="B12" s="73"/>
      <c r="C12" s="73"/>
      <c r="D12" s="73"/>
      <c r="E12" s="73"/>
      <c r="F12" s="98" t="s">
        <v>186</v>
      </c>
      <c r="G12" s="98"/>
      <c r="H12" s="98"/>
      <c r="I12" s="98"/>
      <c r="J12" s="98"/>
      <c r="K12" s="98"/>
      <c r="L12" s="98"/>
      <c r="M12" s="98"/>
      <c r="N12" s="98"/>
      <c r="O12" s="98"/>
      <c r="P12" s="98"/>
      <c r="Q12" s="98"/>
      <c r="R12" s="98"/>
      <c r="S12" s="98"/>
      <c r="T12" s="98"/>
      <c r="U12" s="98"/>
    </row>
    <row r="13" spans="1:21" ht="27" customHeight="1">
      <c r="A13" s="73" t="s">
        <v>187</v>
      </c>
      <c r="B13" s="73"/>
      <c r="C13" s="73"/>
      <c r="D13" s="73"/>
      <c r="E13" s="73"/>
      <c r="F13" s="98" t="s">
        <v>259</v>
      </c>
      <c r="G13" s="98"/>
      <c r="H13" s="98"/>
      <c r="I13" s="98"/>
      <c r="J13" s="98"/>
      <c r="K13" s="98"/>
      <c r="L13" s="98"/>
      <c r="M13" s="98"/>
      <c r="N13" s="98"/>
      <c r="O13" s="98"/>
      <c r="P13" s="98"/>
      <c r="Q13" s="98"/>
      <c r="R13" s="98"/>
      <c r="S13" s="98"/>
      <c r="T13" s="98"/>
      <c r="U13" s="98"/>
    </row>
    <row r="14" spans="1:21" ht="27" customHeight="1">
      <c r="A14" s="73" t="s">
        <v>2</v>
      </c>
      <c r="B14" s="73"/>
      <c r="C14" s="73"/>
      <c r="D14" s="73"/>
      <c r="E14" s="73"/>
      <c r="F14" s="98" t="s">
        <v>3</v>
      </c>
      <c r="G14" s="98"/>
      <c r="H14" s="98"/>
      <c r="I14" s="98"/>
      <c r="J14" s="98"/>
      <c r="K14" s="98"/>
      <c r="L14" s="98"/>
      <c r="M14" s="98"/>
      <c r="N14" s="98"/>
      <c r="O14" s="98"/>
      <c r="P14" s="98"/>
      <c r="Q14" s="98"/>
      <c r="R14" s="98"/>
      <c r="S14" s="98"/>
      <c r="T14" s="98"/>
      <c r="U14" s="98"/>
    </row>
    <row r="15" spans="1:21" ht="27" customHeight="1">
      <c r="A15" s="73" t="s">
        <v>188</v>
      </c>
      <c r="B15" s="73"/>
      <c r="C15" s="73"/>
      <c r="D15" s="73"/>
      <c r="E15" s="73"/>
      <c r="F15" s="98" t="s">
        <v>189</v>
      </c>
      <c r="G15" s="98"/>
      <c r="H15" s="98"/>
      <c r="I15" s="98"/>
      <c r="J15" s="98"/>
      <c r="K15" s="98"/>
      <c r="L15" s="98"/>
      <c r="M15" s="98"/>
      <c r="N15" s="98"/>
      <c r="O15" s="98"/>
      <c r="P15" s="98"/>
      <c r="Q15" s="98"/>
      <c r="R15" s="98"/>
      <c r="S15" s="98"/>
      <c r="T15" s="98"/>
      <c r="U15" s="98"/>
    </row>
    <row r="16" spans="1:21" ht="27" customHeight="1">
      <c r="A16" s="73" t="s">
        <v>59</v>
      </c>
      <c r="B16" s="73"/>
      <c r="C16" s="73"/>
      <c r="D16" s="73"/>
      <c r="E16" s="73"/>
      <c r="F16" s="97" t="s">
        <v>257</v>
      </c>
      <c r="G16" s="98"/>
      <c r="H16" s="98"/>
      <c r="I16" s="98"/>
      <c r="J16" s="98"/>
      <c r="K16" s="98"/>
      <c r="L16" s="98"/>
      <c r="M16" s="98"/>
      <c r="N16" s="98"/>
      <c r="O16" s="98"/>
      <c r="P16" s="98"/>
      <c r="Q16" s="98"/>
      <c r="R16" s="98"/>
      <c r="S16" s="98"/>
      <c r="T16" s="98"/>
      <c r="U16" s="98"/>
    </row>
    <row r="17" spans="1:21" ht="33.75" customHeight="1">
      <c r="A17" s="73" t="s">
        <v>61</v>
      </c>
      <c r="B17" s="73"/>
      <c r="C17" s="73"/>
      <c r="D17" s="73"/>
      <c r="E17" s="73"/>
      <c r="F17" s="97" t="s">
        <v>256</v>
      </c>
      <c r="G17" s="98"/>
      <c r="H17" s="98"/>
      <c r="I17" s="98"/>
      <c r="J17" s="98"/>
      <c r="K17" s="98"/>
      <c r="L17" s="98"/>
      <c r="M17" s="98"/>
      <c r="N17" s="98"/>
      <c r="O17" s="98"/>
      <c r="P17" s="98"/>
      <c r="Q17" s="98"/>
      <c r="R17" s="98"/>
      <c r="S17" s="98"/>
      <c r="T17" s="98"/>
      <c r="U17" s="98"/>
    </row>
    <row r="18" spans="1:21" ht="27" customHeight="1">
      <c r="A18" s="73" t="s">
        <v>8</v>
      </c>
      <c r="B18" s="73"/>
      <c r="C18" s="73"/>
      <c r="D18" s="73"/>
      <c r="E18" s="73"/>
      <c r="F18" s="98" t="s">
        <v>9</v>
      </c>
      <c r="G18" s="98"/>
      <c r="H18" s="98"/>
      <c r="I18" s="98"/>
      <c r="J18" s="98"/>
      <c r="K18" s="98"/>
      <c r="L18" s="98"/>
      <c r="M18" s="98"/>
      <c r="N18" s="98"/>
      <c r="O18" s="98"/>
      <c r="P18" s="98"/>
      <c r="Q18" s="98"/>
      <c r="R18" s="98"/>
      <c r="S18" s="98"/>
      <c r="T18" s="98"/>
      <c r="U18" s="98"/>
    </row>
    <row r="19" spans="1:21" ht="27" customHeight="1">
      <c r="A19" s="73" t="s">
        <v>10</v>
      </c>
      <c r="B19" s="73"/>
      <c r="C19" s="73"/>
      <c r="D19" s="73"/>
      <c r="E19" s="73"/>
      <c r="F19" s="98" t="s">
        <v>11</v>
      </c>
      <c r="G19" s="98"/>
      <c r="H19" s="98"/>
      <c r="I19" s="98"/>
      <c r="J19" s="98"/>
      <c r="K19" s="98"/>
      <c r="L19" s="98"/>
      <c r="M19" s="98"/>
      <c r="N19" s="98"/>
      <c r="O19" s="98"/>
      <c r="P19" s="98"/>
      <c r="Q19" s="98"/>
      <c r="R19" s="98"/>
      <c r="S19" s="98"/>
      <c r="T19" s="98"/>
      <c r="U19" s="98"/>
    </row>
    <row r="20" spans="1:21" ht="27" customHeight="1">
      <c r="A20" s="73" t="s">
        <v>5</v>
      </c>
      <c r="B20" s="73"/>
      <c r="C20" s="73"/>
      <c r="D20" s="73"/>
      <c r="E20" s="73"/>
      <c r="F20" s="98" t="s">
        <v>6</v>
      </c>
      <c r="G20" s="98"/>
      <c r="H20" s="98"/>
      <c r="I20" s="98"/>
      <c r="J20" s="98"/>
      <c r="K20" s="98"/>
      <c r="L20" s="98"/>
      <c r="M20" s="98"/>
      <c r="N20" s="98"/>
      <c r="O20" s="98"/>
      <c r="P20" s="98"/>
      <c r="Q20" s="98"/>
      <c r="R20" s="98"/>
      <c r="S20" s="98"/>
      <c r="T20" s="98"/>
      <c r="U20" s="98"/>
    </row>
    <row r="21" spans="1:21" ht="33.75" customHeight="1">
      <c r="A21" s="73" t="s">
        <v>7</v>
      </c>
      <c r="B21" s="73"/>
      <c r="C21" s="73"/>
      <c r="D21" s="73"/>
      <c r="E21" s="73"/>
      <c r="F21" s="97" t="s">
        <v>255</v>
      </c>
      <c r="G21" s="98"/>
      <c r="H21" s="98"/>
      <c r="I21" s="98"/>
      <c r="J21" s="98"/>
      <c r="K21" s="98"/>
      <c r="L21" s="98"/>
      <c r="M21" s="98"/>
      <c r="N21" s="98"/>
      <c r="O21" s="98"/>
      <c r="P21" s="98"/>
      <c r="Q21" s="98"/>
      <c r="R21" s="98"/>
      <c r="S21" s="98"/>
      <c r="T21" s="98"/>
      <c r="U21" s="98"/>
    </row>
    <row r="22" spans="1:21" ht="33.75" customHeight="1">
      <c r="A22" s="110" t="s">
        <v>19</v>
      </c>
      <c r="B22" s="113" t="s">
        <v>272</v>
      </c>
      <c r="C22" s="114"/>
      <c r="D22" s="114"/>
      <c r="E22" s="115"/>
      <c r="F22" s="97" t="s">
        <v>263</v>
      </c>
      <c r="G22" s="98"/>
      <c r="H22" s="98"/>
      <c r="I22" s="98"/>
      <c r="J22" s="98"/>
      <c r="K22" s="98"/>
      <c r="L22" s="98"/>
      <c r="M22" s="98"/>
      <c r="N22" s="98"/>
      <c r="O22" s="98"/>
      <c r="P22" s="98"/>
      <c r="Q22" s="98"/>
      <c r="R22" s="98"/>
      <c r="S22" s="98"/>
      <c r="T22" s="98"/>
      <c r="U22" s="98"/>
    </row>
    <row r="23" spans="1:21" ht="33.75" customHeight="1">
      <c r="A23" s="111"/>
      <c r="B23" s="116" t="s">
        <v>12</v>
      </c>
      <c r="C23" s="114"/>
      <c r="D23" s="114"/>
      <c r="E23" s="115"/>
      <c r="F23" s="97" t="s">
        <v>249</v>
      </c>
      <c r="G23" s="98"/>
      <c r="H23" s="98"/>
      <c r="I23" s="98"/>
      <c r="J23" s="98"/>
      <c r="K23" s="98"/>
      <c r="L23" s="98"/>
      <c r="M23" s="98"/>
      <c r="N23" s="98"/>
      <c r="O23" s="98"/>
      <c r="P23" s="98"/>
      <c r="Q23" s="98"/>
      <c r="R23" s="98"/>
      <c r="S23" s="98"/>
      <c r="T23" s="98"/>
      <c r="U23" s="98"/>
    </row>
    <row r="24" spans="1:21" ht="99" customHeight="1">
      <c r="A24" s="111"/>
      <c r="B24" s="116" t="s">
        <v>13</v>
      </c>
      <c r="C24" s="114"/>
      <c r="D24" s="114"/>
      <c r="E24" s="115"/>
      <c r="F24" s="97" t="s">
        <v>271</v>
      </c>
      <c r="G24" s="98"/>
      <c r="H24" s="98"/>
      <c r="I24" s="98"/>
      <c r="J24" s="98"/>
      <c r="K24" s="98"/>
      <c r="L24" s="98"/>
      <c r="M24" s="98"/>
      <c r="N24" s="98"/>
      <c r="O24" s="98"/>
      <c r="P24" s="98"/>
      <c r="Q24" s="98"/>
      <c r="R24" s="98"/>
      <c r="S24" s="98"/>
      <c r="T24" s="98"/>
      <c r="U24" s="98"/>
    </row>
    <row r="25" spans="1:21" ht="33.75" customHeight="1">
      <c r="A25" s="111"/>
      <c r="B25" s="116" t="s">
        <v>14</v>
      </c>
      <c r="C25" s="114"/>
      <c r="D25" s="114"/>
      <c r="E25" s="115"/>
      <c r="F25" s="97" t="s">
        <v>250</v>
      </c>
      <c r="G25" s="97"/>
      <c r="H25" s="97"/>
      <c r="I25" s="97"/>
      <c r="J25" s="97"/>
      <c r="K25" s="97"/>
      <c r="L25" s="97"/>
      <c r="M25" s="97"/>
      <c r="N25" s="97"/>
      <c r="O25" s="97"/>
      <c r="P25" s="97"/>
      <c r="Q25" s="97"/>
      <c r="R25" s="97"/>
      <c r="S25" s="97"/>
      <c r="T25" s="97"/>
      <c r="U25" s="97"/>
    </row>
    <row r="26" spans="1:21" ht="45" customHeight="1">
      <c r="A26" s="111"/>
      <c r="B26" s="116" t="s">
        <v>190</v>
      </c>
      <c r="C26" s="114"/>
      <c r="D26" s="114"/>
      <c r="E26" s="115"/>
      <c r="F26" s="97" t="s">
        <v>261</v>
      </c>
      <c r="G26" s="97"/>
      <c r="H26" s="97"/>
      <c r="I26" s="97"/>
      <c r="J26" s="97"/>
      <c r="K26" s="97"/>
      <c r="L26" s="97"/>
      <c r="M26" s="97"/>
      <c r="N26" s="97"/>
      <c r="O26" s="97"/>
      <c r="P26" s="97"/>
      <c r="Q26" s="97"/>
      <c r="R26" s="97"/>
      <c r="S26" s="97"/>
      <c r="T26" s="97"/>
      <c r="U26" s="97"/>
    </row>
    <row r="27" spans="1:21" ht="33.75" customHeight="1">
      <c r="A27" s="112"/>
      <c r="B27" s="113" t="s">
        <v>264</v>
      </c>
      <c r="C27" s="117"/>
      <c r="D27" s="117"/>
      <c r="E27" s="118"/>
      <c r="F27" s="97" t="s">
        <v>251</v>
      </c>
      <c r="G27" s="98"/>
      <c r="H27" s="98"/>
      <c r="I27" s="98"/>
      <c r="J27" s="98"/>
      <c r="K27" s="98"/>
      <c r="L27" s="98"/>
      <c r="M27" s="98"/>
      <c r="N27" s="98"/>
      <c r="O27" s="98"/>
      <c r="P27" s="98"/>
      <c r="Q27" s="98"/>
      <c r="R27" s="98"/>
      <c r="S27" s="98"/>
      <c r="T27" s="98"/>
      <c r="U27" s="98"/>
    </row>
    <row r="28" spans="1:21" ht="27" customHeight="1">
      <c r="A28" s="105" t="s">
        <v>267</v>
      </c>
      <c r="B28" s="99" t="s">
        <v>265</v>
      </c>
      <c r="C28" s="100"/>
      <c r="D28" s="100"/>
      <c r="E28" s="101"/>
      <c r="F28" s="98" t="s">
        <v>252</v>
      </c>
      <c r="G28" s="98"/>
      <c r="H28" s="98"/>
      <c r="I28" s="98"/>
      <c r="J28" s="98"/>
      <c r="K28" s="98"/>
      <c r="L28" s="98"/>
      <c r="M28" s="98"/>
      <c r="N28" s="98"/>
      <c r="O28" s="98"/>
      <c r="P28" s="98"/>
      <c r="Q28" s="98"/>
      <c r="R28" s="98"/>
      <c r="S28" s="98"/>
      <c r="T28" s="98"/>
      <c r="U28" s="98"/>
    </row>
    <row r="29" spans="1:21" ht="33.75" customHeight="1">
      <c r="A29" s="106"/>
      <c r="B29" s="102" t="s">
        <v>266</v>
      </c>
      <c r="C29" s="100"/>
      <c r="D29" s="100"/>
      <c r="E29" s="101"/>
      <c r="F29" s="97" t="s">
        <v>253</v>
      </c>
      <c r="G29" s="98"/>
      <c r="H29" s="98"/>
      <c r="I29" s="98"/>
      <c r="J29" s="98"/>
      <c r="K29" s="98"/>
      <c r="L29" s="98"/>
      <c r="M29" s="98"/>
      <c r="N29" s="98"/>
      <c r="O29" s="98"/>
      <c r="P29" s="98"/>
      <c r="Q29" s="98"/>
      <c r="R29" s="98"/>
      <c r="S29" s="98"/>
      <c r="T29" s="98"/>
      <c r="U29" s="98"/>
    </row>
    <row r="30" spans="1:21" ht="41.25" customHeight="1">
      <c r="A30" s="35" t="s">
        <v>268</v>
      </c>
      <c r="B30" s="107" t="s">
        <v>269</v>
      </c>
      <c r="C30" s="108"/>
      <c r="D30" s="108"/>
      <c r="E30" s="109"/>
      <c r="F30" s="97" t="s">
        <v>254</v>
      </c>
      <c r="G30" s="98"/>
      <c r="H30" s="98"/>
      <c r="I30" s="98"/>
      <c r="J30" s="98"/>
      <c r="K30" s="98"/>
      <c r="L30" s="98"/>
      <c r="M30" s="98"/>
      <c r="N30" s="98"/>
      <c r="O30" s="98"/>
      <c r="P30" s="98"/>
      <c r="Q30" s="98"/>
      <c r="R30" s="98"/>
      <c r="S30" s="98"/>
      <c r="T30" s="98"/>
      <c r="U30" s="98"/>
    </row>
  </sheetData>
  <mergeCells count="53">
    <mergeCell ref="A28:A29"/>
    <mergeCell ref="B30:E30"/>
    <mergeCell ref="F22:U22"/>
    <mergeCell ref="A22:A27"/>
    <mergeCell ref="B22:E22"/>
    <mergeCell ref="B23:E23"/>
    <mergeCell ref="B24:E24"/>
    <mergeCell ref="B25:E25"/>
    <mergeCell ref="B26:E26"/>
    <mergeCell ref="B27:E27"/>
    <mergeCell ref="F24:U24"/>
    <mergeCell ref="F25:U25"/>
    <mergeCell ref="F30:U30"/>
    <mergeCell ref="F27:U27"/>
    <mergeCell ref="F28:U28"/>
    <mergeCell ref="F29:U29"/>
    <mergeCell ref="F26:U26"/>
    <mergeCell ref="B28:E28"/>
    <mergeCell ref="B29:E29"/>
    <mergeCell ref="A1:U1"/>
    <mergeCell ref="A4:E4"/>
    <mergeCell ref="F4:U4"/>
    <mergeCell ref="A6:E6"/>
    <mergeCell ref="F6:U6"/>
    <mergeCell ref="A5:E5"/>
    <mergeCell ref="F5:U5"/>
    <mergeCell ref="A14:E14"/>
    <mergeCell ref="F14:U14"/>
    <mergeCell ref="A16:E16"/>
    <mergeCell ref="F16:U16"/>
    <mergeCell ref="A8:E8"/>
    <mergeCell ref="F8:U8"/>
    <mergeCell ref="F21:U21"/>
    <mergeCell ref="A18:E18"/>
    <mergeCell ref="F18:U18"/>
    <mergeCell ref="A19:E19"/>
    <mergeCell ref="F19:U19"/>
    <mergeCell ref="A7:E7"/>
    <mergeCell ref="F7:U7"/>
    <mergeCell ref="A17:E17"/>
    <mergeCell ref="F17:U17"/>
    <mergeCell ref="F23:U23"/>
    <mergeCell ref="A13:E13"/>
    <mergeCell ref="F13:U13"/>
    <mergeCell ref="A11:E11"/>
    <mergeCell ref="F11:U11"/>
    <mergeCell ref="A12:E12"/>
    <mergeCell ref="F12:U12"/>
    <mergeCell ref="A15:E15"/>
    <mergeCell ref="F15:U15"/>
    <mergeCell ref="A20:E20"/>
    <mergeCell ref="F20:U20"/>
    <mergeCell ref="A21:E21"/>
  </mergeCells>
  <phoneticPr fontId="3"/>
  <printOptions horizontalCentered="1"/>
  <pageMargins left="0.51181102362204722" right="0.51181102362204722" top="0.55118110236220474" bottom="0.55118110236220474" header="0.31496062992125984" footer="0.31496062992125984"/>
  <pageSetup paperSize="9"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view="pageBreakPreview" zoomScaleNormal="100" zoomScaleSheetLayoutView="100" workbookViewId="0">
      <selection activeCell="D34" sqref="D34"/>
    </sheetView>
  </sheetViews>
  <sheetFormatPr defaultRowHeight="13.5"/>
  <cols>
    <col min="1" max="1" width="4.5" style="6" customWidth="1"/>
    <col min="2" max="2" width="76.875" style="5" customWidth="1"/>
    <col min="3" max="16384" width="9" style="5"/>
  </cols>
  <sheetData>
    <row r="1" spans="1:2" ht="24.75" customHeight="1">
      <c r="A1" s="121" t="s">
        <v>62</v>
      </c>
      <c r="B1" s="121"/>
    </row>
    <row r="2" spans="1:2" ht="5.25" customHeight="1"/>
    <row r="3" spans="1:2" ht="58.5" customHeight="1">
      <c r="A3" s="120" t="s">
        <v>68</v>
      </c>
      <c r="B3" s="120"/>
    </row>
    <row r="5" spans="1:2" ht="22.5" customHeight="1">
      <c r="A5" s="119" t="s">
        <v>273</v>
      </c>
      <c r="B5" s="119"/>
    </row>
    <row r="6" spans="1:2" ht="7.5" customHeight="1"/>
    <row r="7" spans="1:2" ht="67.5" customHeight="1">
      <c r="B7" s="7" t="s">
        <v>191</v>
      </c>
    </row>
    <row r="8" spans="1:2" ht="22.5" customHeight="1"/>
    <row r="9" spans="1:2" ht="22.5" customHeight="1">
      <c r="A9" s="119" t="s">
        <v>274</v>
      </c>
      <c r="B9" s="119"/>
    </row>
    <row r="10" spans="1:2" ht="7.5" customHeight="1"/>
    <row r="11" spans="1:2" ht="60" customHeight="1">
      <c r="B11" s="23" t="s">
        <v>248</v>
      </c>
    </row>
    <row r="12" spans="1:2">
      <c r="B12" s="11"/>
    </row>
    <row r="13" spans="1:2" ht="16.5" customHeight="1">
      <c r="B13" s="6" t="s">
        <v>64</v>
      </c>
    </row>
    <row r="14" spans="1:2" ht="57" customHeight="1">
      <c r="B14" s="6" t="s">
        <v>69</v>
      </c>
    </row>
    <row r="15" spans="1:2" ht="52.5" customHeight="1">
      <c r="B15" s="6" t="s">
        <v>67</v>
      </c>
    </row>
    <row r="16" spans="1:2" ht="7.5" customHeight="1"/>
    <row r="17" spans="1:2" ht="15" customHeight="1">
      <c r="B17" s="6" t="s">
        <v>65</v>
      </c>
    </row>
    <row r="18" spans="1:2" ht="7.5" customHeight="1"/>
    <row r="19" spans="1:2" ht="15" customHeight="1">
      <c r="B19" s="6" t="s">
        <v>66</v>
      </c>
    </row>
    <row r="20" spans="1:2" ht="22.5" customHeight="1">
      <c r="B20" s="6"/>
    </row>
    <row r="21" spans="1:2" ht="22.5" customHeight="1">
      <c r="A21" s="119" t="s">
        <v>275</v>
      </c>
      <c r="B21" s="119"/>
    </row>
    <row r="22" spans="1:2" ht="7.5" customHeight="1"/>
    <row r="23" spans="1:2" ht="60" customHeight="1">
      <c r="B23" s="7" t="s">
        <v>192</v>
      </c>
    </row>
    <row r="24" spans="1:2" ht="21" customHeight="1"/>
    <row r="25" spans="1:2" ht="22.5" customHeight="1">
      <c r="A25" s="119" t="s">
        <v>276</v>
      </c>
      <c r="B25" s="119"/>
    </row>
    <row r="26" spans="1:2" ht="7.5" customHeight="1"/>
    <row r="27" spans="1:2" ht="52.5" customHeight="1">
      <c r="B27" s="7" t="s">
        <v>63</v>
      </c>
    </row>
  </sheetData>
  <mergeCells count="6">
    <mergeCell ref="A21:B21"/>
    <mergeCell ref="A25:B25"/>
    <mergeCell ref="A3:B3"/>
    <mergeCell ref="A1:B1"/>
    <mergeCell ref="A5:B5"/>
    <mergeCell ref="A9:B9"/>
  </mergeCells>
  <phoneticPr fontId="2"/>
  <printOptions horizontalCentered="1"/>
  <pageMargins left="0.70866141732283472" right="0.7086614173228347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C7D9D-DA67-45D3-88C5-A676D55E0112}">
  <sheetPr>
    <pageSetUpPr fitToPage="1"/>
  </sheetPr>
  <dimension ref="A1:B54"/>
  <sheetViews>
    <sheetView view="pageBreakPreview" zoomScale="85" zoomScaleNormal="100" zoomScaleSheetLayoutView="85" workbookViewId="0">
      <selection activeCell="D34" sqref="D34"/>
    </sheetView>
  </sheetViews>
  <sheetFormatPr defaultRowHeight="13.5"/>
  <cols>
    <col min="1" max="1" width="14.5" style="39" customWidth="1"/>
    <col min="2" max="2" width="99.625" style="37" customWidth="1"/>
    <col min="3" max="16384" width="9" style="37"/>
  </cols>
  <sheetData>
    <row r="1" spans="1:2" ht="17.25">
      <c r="A1" s="121" t="s">
        <v>246</v>
      </c>
      <c r="B1" s="121"/>
    </row>
    <row r="2" spans="1:2" ht="9.75" customHeight="1">
      <c r="A2" s="33"/>
      <c r="B2" s="36"/>
    </row>
    <row r="3" spans="1:2" ht="22.5" customHeight="1">
      <c r="A3" s="38" t="s">
        <v>244</v>
      </c>
      <c r="B3" s="38" t="s">
        <v>245</v>
      </c>
    </row>
    <row r="4" spans="1:2" s="42" customFormat="1" ht="378">
      <c r="A4" s="40" t="s">
        <v>109</v>
      </c>
      <c r="B4" s="41" t="s">
        <v>225</v>
      </c>
    </row>
    <row r="5" spans="1:2" s="42" customFormat="1" ht="202.5">
      <c r="A5" s="40" t="s">
        <v>110</v>
      </c>
      <c r="B5" s="41" t="s">
        <v>226</v>
      </c>
    </row>
    <row r="6" spans="1:2" s="42" customFormat="1" ht="229.5">
      <c r="A6" s="40" t="s">
        <v>111</v>
      </c>
      <c r="B6" s="41" t="s">
        <v>227</v>
      </c>
    </row>
    <row r="7" spans="1:2" s="42" customFormat="1" ht="121.5">
      <c r="A7" s="40" t="s">
        <v>112</v>
      </c>
      <c r="B7" s="41" t="s">
        <v>193</v>
      </c>
    </row>
    <row r="8" spans="1:2" s="42" customFormat="1" ht="110.25" customHeight="1">
      <c r="A8" s="40" t="s">
        <v>113</v>
      </c>
      <c r="B8" s="41" t="s">
        <v>228</v>
      </c>
    </row>
    <row r="9" spans="1:2" s="42" customFormat="1" ht="189">
      <c r="A9" s="40" t="s">
        <v>114</v>
      </c>
      <c r="B9" s="41" t="s">
        <v>229</v>
      </c>
    </row>
    <row r="10" spans="1:2" s="42" customFormat="1" ht="108">
      <c r="A10" s="40" t="s">
        <v>115</v>
      </c>
      <c r="B10" s="41" t="s">
        <v>230</v>
      </c>
    </row>
    <row r="11" spans="1:2" s="42" customFormat="1" ht="40.5">
      <c r="A11" s="40" t="s">
        <v>116</v>
      </c>
      <c r="B11" s="41" t="s">
        <v>194</v>
      </c>
    </row>
    <row r="12" spans="1:2" s="42" customFormat="1" ht="162">
      <c r="A12" s="40" t="s">
        <v>117</v>
      </c>
      <c r="B12" s="41" t="s">
        <v>231</v>
      </c>
    </row>
    <row r="13" spans="1:2" s="42" customFormat="1" ht="27">
      <c r="A13" s="40" t="s">
        <v>118</v>
      </c>
      <c r="B13" s="41" t="s">
        <v>195</v>
      </c>
    </row>
    <row r="14" spans="1:2" s="42" customFormat="1" ht="57.75" customHeight="1">
      <c r="A14" s="40" t="s">
        <v>119</v>
      </c>
      <c r="B14" s="41" t="s">
        <v>196</v>
      </c>
    </row>
    <row r="15" spans="1:2" s="42" customFormat="1" ht="40.5">
      <c r="A15" s="40" t="s">
        <v>120</v>
      </c>
      <c r="B15" s="41" t="s">
        <v>197</v>
      </c>
    </row>
    <row r="16" spans="1:2" s="42" customFormat="1" ht="40.5" customHeight="1">
      <c r="A16" s="40" t="s">
        <v>121</v>
      </c>
      <c r="B16" s="41" t="s">
        <v>198</v>
      </c>
    </row>
    <row r="17" spans="1:2" s="42" customFormat="1" ht="297">
      <c r="A17" s="40" t="s">
        <v>122</v>
      </c>
      <c r="B17" s="41" t="s">
        <v>232</v>
      </c>
    </row>
    <row r="18" spans="1:2" s="42" customFormat="1" ht="216">
      <c r="A18" s="40" t="s">
        <v>123</v>
      </c>
      <c r="B18" s="41" t="s">
        <v>233</v>
      </c>
    </row>
    <row r="19" spans="1:2" s="42" customFormat="1" ht="27">
      <c r="A19" s="40" t="s">
        <v>124</v>
      </c>
      <c r="B19" s="41" t="s">
        <v>199</v>
      </c>
    </row>
    <row r="20" spans="1:2" s="42" customFormat="1" ht="27">
      <c r="A20" s="40" t="s">
        <v>125</v>
      </c>
      <c r="B20" s="41" t="s">
        <v>200</v>
      </c>
    </row>
    <row r="21" spans="1:2" s="42" customFormat="1" ht="27">
      <c r="A21" s="40" t="s">
        <v>126</v>
      </c>
      <c r="B21" s="41" t="s">
        <v>201</v>
      </c>
    </row>
    <row r="22" spans="1:2" s="42" customFormat="1" ht="189">
      <c r="A22" s="40" t="s">
        <v>127</v>
      </c>
      <c r="B22" s="41" t="s">
        <v>234</v>
      </c>
    </row>
    <row r="23" spans="1:2" s="42" customFormat="1" ht="108">
      <c r="A23" s="40" t="s">
        <v>128</v>
      </c>
      <c r="B23" s="41" t="s">
        <v>235</v>
      </c>
    </row>
    <row r="24" spans="1:2" s="42" customFormat="1" ht="27">
      <c r="A24" s="40" t="s">
        <v>129</v>
      </c>
      <c r="B24" s="41" t="s">
        <v>202</v>
      </c>
    </row>
    <row r="25" spans="1:2" s="42" customFormat="1" ht="121.5">
      <c r="A25" s="40" t="s">
        <v>130</v>
      </c>
      <c r="B25" s="41" t="s">
        <v>236</v>
      </c>
    </row>
    <row r="26" spans="1:2" s="42" customFormat="1" ht="27">
      <c r="A26" s="43" t="s">
        <v>131</v>
      </c>
      <c r="B26" s="41" t="s">
        <v>203</v>
      </c>
    </row>
    <row r="27" spans="1:2" s="42" customFormat="1">
      <c r="A27" s="40" t="s">
        <v>132</v>
      </c>
      <c r="B27" s="41" t="s">
        <v>204</v>
      </c>
    </row>
    <row r="28" spans="1:2" s="42" customFormat="1" ht="27">
      <c r="A28" s="40" t="s">
        <v>133</v>
      </c>
      <c r="B28" s="41" t="s">
        <v>205</v>
      </c>
    </row>
    <row r="29" spans="1:2" s="42" customFormat="1" ht="108">
      <c r="A29" s="40" t="s">
        <v>134</v>
      </c>
      <c r="B29" s="41" t="s">
        <v>237</v>
      </c>
    </row>
    <row r="30" spans="1:2" s="42" customFormat="1">
      <c r="A30" s="40" t="s">
        <v>135</v>
      </c>
      <c r="B30" s="41" t="s">
        <v>206</v>
      </c>
    </row>
    <row r="31" spans="1:2" s="42" customFormat="1" ht="54" customHeight="1">
      <c r="A31" s="40" t="s">
        <v>136</v>
      </c>
      <c r="B31" s="41" t="s">
        <v>207</v>
      </c>
    </row>
    <row r="32" spans="1:2" s="42" customFormat="1" ht="94.5">
      <c r="A32" s="40" t="s">
        <v>137</v>
      </c>
      <c r="B32" s="41" t="s">
        <v>238</v>
      </c>
    </row>
    <row r="33" spans="1:2" s="42" customFormat="1">
      <c r="A33" s="40" t="s">
        <v>138</v>
      </c>
      <c r="B33" s="41" t="s">
        <v>208</v>
      </c>
    </row>
    <row r="34" spans="1:2" s="42" customFormat="1" ht="135">
      <c r="A34" s="40" t="s">
        <v>139</v>
      </c>
      <c r="B34" s="41" t="s">
        <v>239</v>
      </c>
    </row>
    <row r="35" spans="1:2" s="42" customFormat="1" ht="108">
      <c r="A35" s="40" t="s">
        <v>140</v>
      </c>
      <c r="B35" s="41" t="s">
        <v>240</v>
      </c>
    </row>
    <row r="36" spans="1:2" s="42" customFormat="1" ht="67.5">
      <c r="A36" s="40" t="s">
        <v>141</v>
      </c>
      <c r="B36" s="41" t="s">
        <v>241</v>
      </c>
    </row>
    <row r="37" spans="1:2" s="42" customFormat="1">
      <c r="A37" s="40" t="s">
        <v>142</v>
      </c>
      <c r="B37" s="41" t="s">
        <v>209</v>
      </c>
    </row>
    <row r="38" spans="1:2" s="42" customFormat="1" ht="27">
      <c r="A38" s="40" t="s">
        <v>143</v>
      </c>
      <c r="B38" s="41" t="s">
        <v>210</v>
      </c>
    </row>
    <row r="39" spans="1:2" s="42" customFormat="1" ht="108">
      <c r="A39" s="40" t="s">
        <v>144</v>
      </c>
      <c r="B39" s="41" t="s">
        <v>242</v>
      </c>
    </row>
    <row r="40" spans="1:2" s="42" customFormat="1" ht="81">
      <c r="A40" s="40" t="s">
        <v>145</v>
      </c>
      <c r="B40" s="41" t="s">
        <v>243</v>
      </c>
    </row>
    <row r="41" spans="1:2" s="42" customFormat="1" ht="27">
      <c r="A41" s="40" t="s">
        <v>146</v>
      </c>
      <c r="B41" s="41" t="s">
        <v>211</v>
      </c>
    </row>
    <row r="42" spans="1:2" s="42" customFormat="1" ht="27">
      <c r="A42" s="40" t="s">
        <v>147</v>
      </c>
      <c r="B42" s="41" t="s">
        <v>212</v>
      </c>
    </row>
    <row r="43" spans="1:2" s="42" customFormat="1" ht="27">
      <c r="A43" s="40" t="s">
        <v>148</v>
      </c>
      <c r="B43" s="41" t="s">
        <v>213</v>
      </c>
    </row>
    <row r="44" spans="1:2" s="42" customFormat="1">
      <c r="A44" s="40" t="s">
        <v>149</v>
      </c>
      <c r="B44" s="41" t="s">
        <v>214</v>
      </c>
    </row>
    <row r="45" spans="1:2" s="42" customFormat="1" ht="27">
      <c r="A45" s="40" t="s">
        <v>150</v>
      </c>
      <c r="B45" s="41" t="s">
        <v>215</v>
      </c>
    </row>
    <row r="46" spans="1:2" s="42" customFormat="1" ht="40.5">
      <c r="A46" s="40" t="s">
        <v>151</v>
      </c>
      <c r="B46" s="41" t="s">
        <v>216</v>
      </c>
    </row>
    <row r="47" spans="1:2" s="42" customFormat="1">
      <c r="A47" s="40" t="s">
        <v>152</v>
      </c>
      <c r="B47" s="41" t="s">
        <v>217</v>
      </c>
    </row>
    <row r="48" spans="1:2" s="42" customFormat="1">
      <c r="A48" s="40" t="s">
        <v>153</v>
      </c>
      <c r="B48" s="41" t="s">
        <v>218</v>
      </c>
    </row>
    <row r="49" spans="1:2" s="42" customFormat="1" ht="27">
      <c r="A49" s="43" t="s">
        <v>154</v>
      </c>
      <c r="B49" s="41" t="s">
        <v>219</v>
      </c>
    </row>
    <row r="50" spans="1:2" s="42" customFormat="1" ht="27">
      <c r="A50" s="40" t="s">
        <v>155</v>
      </c>
      <c r="B50" s="41" t="s">
        <v>220</v>
      </c>
    </row>
    <row r="51" spans="1:2" s="42" customFormat="1" ht="27">
      <c r="A51" s="40" t="s">
        <v>156</v>
      </c>
      <c r="B51" s="41" t="s">
        <v>221</v>
      </c>
    </row>
    <row r="52" spans="1:2" s="42" customFormat="1" ht="27">
      <c r="A52" s="40" t="s">
        <v>157</v>
      </c>
      <c r="B52" s="41" t="s">
        <v>222</v>
      </c>
    </row>
    <row r="53" spans="1:2" s="42" customFormat="1" ht="40.5">
      <c r="A53" s="40" t="s">
        <v>158</v>
      </c>
      <c r="B53" s="41" t="s">
        <v>223</v>
      </c>
    </row>
    <row r="54" spans="1:2" s="42" customFormat="1" ht="40.5" customHeight="1">
      <c r="A54" s="43" t="s">
        <v>159</v>
      </c>
      <c r="B54" s="41" t="s">
        <v>224</v>
      </c>
    </row>
  </sheetData>
  <mergeCells count="1">
    <mergeCell ref="A1:B1"/>
  </mergeCells>
  <phoneticPr fontId="2"/>
  <printOptions horizontalCentered="1"/>
  <pageMargins left="0.70866141732283472" right="0.70866141732283472" top="0.74803149606299213" bottom="0.74803149606299213" header="0.31496062992125984" footer="0.31496062992125984"/>
  <pageSetup paperSize="9" scale="85" fitToHeight="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1F71-D1BA-4674-A125-4C6EAFD8C645}">
  <dimension ref="A1:E54"/>
  <sheetViews>
    <sheetView workbookViewId="0">
      <selection activeCell="D34" sqref="D34"/>
    </sheetView>
  </sheetViews>
  <sheetFormatPr defaultRowHeight="13.5"/>
  <cols>
    <col min="1" max="1" width="17.25" style="8" customWidth="1"/>
    <col min="2" max="3" width="9" style="8"/>
    <col min="4" max="4" width="13.875" style="8" customWidth="1"/>
    <col min="5" max="5" width="9" style="8"/>
  </cols>
  <sheetData>
    <row r="1" spans="1:5" ht="17.25">
      <c r="A1" s="55" t="s">
        <v>312</v>
      </c>
    </row>
    <row r="2" spans="1:5" ht="14.25">
      <c r="A2" s="9"/>
      <c r="B2" s="9"/>
      <c r="C2" s="9"/>
      <c r="D2" s="9"/>
      <c r="E2" s="9"/>
    </row>
    <row r="3" spans="1:5" ht="14.25">
      <c r="A3" s="53" t="s">
        <v>307</v>
      </c>
      <c r="B3" s="53" t="s">
        <v>309</v>
      </c>
      <c r="C3" s="53" t="s">
        <v>310</v>
      </c>
      <c r="D3" s="54" t="s">
        <v>308</v>
      </c>
      <c r="E3" s="9"/>
    </row>
    <row r="4" spans="1:5" ht="14.25">
      <c r="A4" s="48" t="s">
        <v>109</v>
      </c>
      <c r="B4" s="49">
        <v>3625</v>
      </c>
      <c r="C4" s="49">
        <v>29000</v>
      </c>
      <c r="D4" s="51">
        <v>1196</v>
      </c>
      <c r="E4" s="9"/>
    </row>
    <row r="5" spans="1:5" ht="14.25">
      <c r="A5" s="48" t="s">
        <v>110</v>
      </c>
      <c r="B5" s="49">
        <v>3237.5</v>
      </c>
      <c r="C5" s="49">
        <v>25900</v>
      </c>
      <c r="D5" s="9"/>
      <c r="E5" s="9"/>
    </row>
    <row r="6" spans="1:5" ht="14.25">
      <c r="A6" s="48" t="s">
        <v>111</v>
      </c>
      <c r="B6" s="49">
        <v>2250</v>
      </c>
      <c r="C6" s="49">
        <v>18000</v>
      </c>
      <c r="D6" s="9"/>
      <c r="E6" s="9"/>
    </row>
    <row r="7" spans="1:5" ht="14.25">
      <c r="A7" s="48" t="s">
        <v>112</v>
      </c>
      <c r="B7" s="49">
        <v>3312.5</v>
      </c>
      <c r="C7" s="49">
        <v>26500</v>
      </c>
      <c r="D7" s="9"/>
      <c r="E7" s="9"/>
    </row>
    <row r="8" spans="1:5" ht="14.25">
      <c r="A8" s="48" t="s">
        <v>113</v>
      </c>
      <c r="B8" s="49">
        <v>3987.5</v>
      </c>
      <c r="C8" s="49">
        <v>31900</v>
      </c>
      <c r="D8" s="9"/>
      <c r="E8" s="9"/>
    </row>
    <row r="9" spans="1:5" ht="14.25">
      <c r="A9" s="48" t="s">
        <v>114</v>
      </c>
      <c r="B9" s="49">
        <v>4050</v>
      </c>
      <c r="C9" s="49">
        <v>32400</v>
      </c>
      <c r="D9" s="9"/>
      <c r="E9" s="9"/>
    </row>
    <row r="10" spans="1:5" ht="14.25">
      <c r="A10" s="48" t="s">
        <v>115</v>
      </c>
      <c r="B10" s="49">
        <v>4087.5</v>
      </c>
      <c r="C10" s="49">
        <v>32700</v>
      </c>
      <c r="D10" s="9"/>
      <c r="E10" s="9"/>
    </row>
    <row r="11" spans="1:5" ht="14.25">
      <c r="A11" s="48" t="s">
        <v>116</v>
      </c>
      <c r="B11" s="49">
        <v>4050</v>
      </c>
      <c r="C11" s="49">
        <v>32400</v>
      </c>
      <c r="D11" s="9"/>
      <c r="E11" s="9"/>
    </row>
    <row r="12" spans="1:5" ht="14.25">
      <c r="A12" s="48" t="s">
        <v>117</v>
      </c>
      <c r="B12" s="49">
        <v>3900</v>
      </c>
      <c r="C12" s="49">
        <v>31200</v>
      </c>
      <c r="D12" s="9"/>
      <c r="E12" s="9"/>
    </row>
    <row r="13" spans="1:5" ht="14.25">
      <c r="A13" s="48" t="s">
        <v>118</v>
      </c>
      <c r="B13" s="49">
        <v>4150</v>
      </c>
      <c r="C13" s="49">
        <v>33200</v>
      </c>
      <c r="D13" s="9"/>
      <c r="E13" s="9"/>
    </row>
    <row r="14" spans="1:5" ht="14.25">
      <c r="A14" s="48" t="s">
        <v>119</v>
      </c>
      <c r="B14" s="49">
        <v>3637.5</v>
      </c>
      <c r="C14" s="49">
        <v>29100</v>
      </c>
      <c r="D14" s="9"/>
      <c r="E14" s="9"/>
    </row>
    <row r="15" spans="1:5" ht="14.25">
      <c r="A15" s="48" t="s">
        <v>120</v>
      </c>
      <c r="B15" s="49">
        <v>4312.5</v>
      </c>
      <c r="C15" s="49">
        <v>34500</v>
      </c>
      <c r="D15" s="9"/>
      <c r="E15" s="9"/>
    </row>
    <row r="16" spans="1:5" ht="14.25">
      <c r="A16" s="48" t="s">
        <v>121</v>
      </c>
      <c r="B16" s="49">
        <v>4475</v>
      </c>
      <c r="C16" s="49">
        <v>35800</v>
      </c>
      <c r="D16" s="9"/>
      <c r="E16" s="9"/>
    </row>
    <row r="17" spans="1:5" ht="14.25">
      <c r="A17" s="48" t="s">
        <v>122</v>
      </c>
      <c r="B17" s="49">
        <v>3962.5</v>
      </c>
      <c r="C17" s="49">
        <v>31700</v>
      </c>
      <c r="D17" s="9"/>
      <c r="E17" s="9"/>
    </row>
    <row r="18" spans="1:5" ht="14.25">
      <c r="A18" s="48" t="s">
        <v>123</v>
      </c>
      <c r="B18" s="49">
        <v>3425</v>
      </c>
      <c r="C18" s="49">
        <v>27400</v>
      </c>
      <c r="D18" s="9"/>
      <c r="E18" s="9"/>
    </row>
    <row r="19" spans="1:5" ht="14.25">
      <c r="A19" s="48" t="s">
        <v>124</v>
      </c>
      <c r="B19" s="49">
        <v>4662.5</v>
      </c>
      <c r="C19" s="49">
        <v>37300</v>
      </c>
      <c r="D19" s="9"/>
      <c r="E19" s="9"/>
    </row>
    <row r="20" spans="1:5" ht="14.25">
      <c r="A20" s="48" t="s">
        <v>125</v>
      </c>
      <c r="B20" s="49">
        <v>5525</v>
      </c>
      <c r="C20" s="49">
        <v>44200</v>
      </c>
      <c r="D20" s="9"/>
      <c r="E20" s="9"/>
    </row>
    <row r="21" spans="1:5" ht="14.25">
      <c r="A21" s="48" t="s">
        <v>126</v>
      </c>
      <c r="B21" s="49">
        <v>5200</v>
      </c>
      <c r="C21" s="49">
        <v>41600</v>
      </c>
      <c r="D21" s="9"/>
      <c r="E21" s="9"/>
    </row>
    <row r="22" spans="1:5" ht="14.25">
      <c r="A22" s="48" t="s">
        <v>127</v>
      </c>
      <c r="B22" s="49">
        <v>4875</v>
      </c>
      <c r="C22" s="49">
        <v>39000</v>
      </c>
      <c r="D22" s="9"/>
      <c r="E22" s="9"/>
    </row>
    <row r="23" spans="1:5" ht="14.25">
      <c r="A23" s="48" t="s">
        <v>128</v>
      </c>
      <c r="B23" s="49">
        <v>4025</v>
      </c>
      <c r="C23" s="49">
        <v>32200</v>
      </c>
      <c r="D23" s="9"/>
      <c r="E23" s="9"/>
    </row>
    <row r="24" spans="1:5" ht="14.25">
      <c r="A24" s="48" t="s">
        <v>129</v>
      </c>
      <c r="B24" s="49">
        <v>5400</v>
      </c>
      <c r="C24" s="49">
        <v>43200</v>
      </c>
      <c r="D24" s="9"/>
      <c r="E24" s="9"/>
    </row>
    <row r="25" spans="1:5" ht="14.25">
      <c r="A25" s="48" t="s">
        <v>130</v>
      </c>
      <c r="B25" s="49">
        <v>4725</v>
      </c>
      <c r="C25" s="49">
        <v>37800</v>
      </c>
      <c r="D25" s="9"/>
      <c r="E25" s="9"/>
    </row>
    <row r="26" spans="1:5" ht="14.25">
      <c r="A26" s="50" t="s">
        <v>131</v>
      </c>
      <c r="B26" s="49">
        <v>4562.5</v>
      </c>
      <c r="C26" s="49">
        <v>36500</v>
      </c>
      <c r="D26" s="9"/>
      <c r="E26" s="9"/>
    </row>
    <row r="27" spans="1:5" ht="14.25">
      <c r="A27" s="48" t="s">
        <v>132</v>
      </c>
      <c r="B27" s="49">
        <v>5187.5</v>
      </c>
      <c r="C27" s="49">
        <v>41500</v>
      </c>
      <c r="D27" s="9"/>
      <c r="E27" s="9"/>
    </row>
    <row r="28" spans="1:5" ht="14.25">
      <c r="A28" s="48" t="s">
        <v>133</v>
      </c>
      <c r="B28" s="49">
        <v>4087.5</v>
      </c>
      <c r="C28" s="49">
        <v>32700</v>
      </c>
      <c r="D28" s="9"/>
      <c r="E28" s="9"/>
    </row>
    <row r="29" spans="1:5" ht="14.25">
      <c r="A29" s="48" t="s">
        <v>134</v>
      </c>
      <c r="B29" s="49">
        <v>4962.5</v>
      </c>
      <c r="C29" s="49">
        <v>39700</v>
      </c>
      <c r="D29" s="9"/>
      <c r="E29" s="9"/>
    </row>
    <row r="30" spans="1:5" ht="14.25">
      <c r="A30" s="48" t="s">
        <v>135</v>
      </c>
      <c r="B30" s="49">
        <v>4087.5</v>
      </c>
      <c r="C30" s="49">
        <v>32700</v>
      </c>
      <c r="D30" s="9"/>
      <c r="E30" s="9"/>
    </row>
    <row r="31" spans="1:5" ht="14.25">
      <c r="A31" s="48" t="s">
        <v>136</v>
      </c>
      <c r="B31" s="49">
        <v>6387.5</v>
      </c>
      <c r="C31" s="49">
        <v>51100</v>
      </c>
      <c r="D31" s="9"/>
      <c r="E31" s="9"/>
    </row>
    <row r="32" spans="1:5" ht="14.25">
      <c r="A32" s="48" t="s">
        <v>137</v>
      </c>
      <c r="B32" s="49">
        <v>4787.5</v>
      </c>
      <c r="C32" s="49">
        <v>38300</v>
      </c>
      <c r="D32" s="9"/>
      <c r="E32" s="9"/>
    </row>
    <row r="33" spans="1:5" ht="14.25">
      <c r="A33" s="48" t="s">
        <v>138</v>
      </c>
      <c r="B33" s="49">
        <v>4525</v>
      </c>
      <c r="C33" s="49">
        <v>36200</v>
      </c>
      <c r="D33" s="9"/>
      <c r="E33" s="9"/>
    </row>
    <row r="34" spans="1:5" ht="14.25">
      <c r="A34" s="48" t="s">
        <v>139</v>
      </c>
      <c r="B34" s="49">
        <v>4062.5</v>
      </c>
      <c r="C34" s="49">
        <v>32500</v>
      </c>
      <c r="D34" s="9"/>
      <c r="E34" s="9"/>
    </row>
    <row r="35" spans="1:5" ht="14.25">
      <c r="A35" s="48" t="s">
        <v>140</v>
      </c>
      <c r="B35" s="49">
        <v>7537.5</v>
      </c>
      <c r="C35" s="49">
        <v>60300</v>
      </c>
      <c r="D35" s="9"/>
      <c r="E35" s="9"/>
    </row>
    <row r="36" spans="1:5" ht="14.25">
      <c r="A36" s="48" t="s">
        <v>141</v>
      </c>
      <c r="B36" s="49">
        <v>4112.5</v>
      </c>
      <c r="C36" s="49">
        <v>32900</v>
      </c>
      <c r="D36" s="9"/>
      <c r="E36" s="9"/>
    </row>
    <row r="37" spans="1:5" ht="14.25">
      <c r="A37" s="48" t="s">
        <v>142</v>
      </c>
      <c r="B37" s="49">
        <v>3825</v>
      </c>
      <c r="C37" s="49">
        <v>30600</v>
      </c>
      <c r="D37" s="9"/>
      <c r="E37" s="9"/>
    </row>
    <row r="38" spans="1:5" ht="14.25">
      <c r="A38" s="48" t="s">
        <v>143</v>
      </c>
      <c r="B38" s="49">
        <v>4100</v>
      </c>
      <c r="C38" s="49">
        <v>32800</v>
      </c>
      <c r="D38" s="9"/>
      <c r="E38" s="9"/>
    </row>
    <row r="39" spans="1:5" ht="14.25">
      <c r="A39" s="48" t="s">
        <v>144</v>
      </c>
      <c r="B39" s="49">
        <v>3612.5</v>
      </c>
      <c r="C39" s="49">
        <v>28900</v>
      </c>
      <c r="D39" s="9"/>
      <c r="E39" s="9"/>
    </row>
    <row r="40" spans="1:5" ht="14.25">
      <c r="A40" s="48" t="s">
        <v>145</v>
      </c>
      <c r="B40" s="49">
        <v>3900</v>
      </c>
      <c r="C40" s="49">
        <v>31200</v>
      </c>
      <c r="D40" s="9"/>
      <c r="E40" s="9"/>
    </row>
    <row r="41" spans="1:5" ht="14.25">
      <c r="A41" s="48" t="s">
        <v>146</v>
      </c>
      <c r="B41" s="49">
        <v>4612.5</v>
      </c>
      <c r="C41" s="49">
        <v>36900</v>
      </c>
      <c r="D41" s="9"/>
      <c r="E41" s="9"/>
    </row>
    <row r="42" spans="1:5" ht="14.25">
      <c r="A42" s="48" t="s">
        <v>147</v>
      </c>
      <c r="B42" s="49">
        <v>4462.5</v>
      </c>
      <c r="C42" s="49">
        <v>35700</v>
      </c>
      <c r="D42" s="9"/>
      <c r="E42" s="9"/>
    </row>
    <row r="43" spans="1:5" ht="14.25">
      <c r="A43" s="48" t="s">
        <v>148</v>
      </c>
      <c r="B43" s="49">
        <v>3462.5</v>
      </c>
      <c r="C43" s="49">
        <v>27700</v>
      </c>
      <c r="D43" s="9"/>
      <c r="E43" s="9"/>
    </row>
    <row r="44" spans="1:5" ht="14.25">
      <c r="A44" s="48" t="s">
        <v>149</v>
      </c>
      <c r="B44" s="49">
        <v>4137.5</v>
      </c>
      <c r="C44" s="49">
        <v>33100</v>
      </c>
      <c r="D44" s="9"/>
      <c r="E44" s="9"/>
    </row>
    <row r="45" spans="1:5" ht="14.25">
      <c r="A45" s="48" t="s">
        <v>150</v>
      </c>
      <c r="B45" s="52" t="s">
        <v>172</v>
      </c>
      <c r="C45" s="52" t="s">
        <v>311</v>
      </c>
      <c r="D45" s="9"/>
      <c r="E45" s="9"/>
    </row>
    <row r="46" spans="1:5" ht="14.25">
      <c r="A46" s="48" t="s">
        <v>151</v>
      </c>
      <c r="B46" s="49">
        <v>4350</v>
      </c>
      <c r="C46" s="49">
        <v>34800</v>
      </c>
      <c r="D46" s="9"/>
      <c r="E46" s="9"/>
    </row>
    <row r="47" spans="1:5" ht="14.25">
      <c r="A47" s="48" t="s">
        <v>152</v>
      </c>
      <c r="B47" s="49">
        <v>4175</v>
      </c>
      <c r="C47" s="49">
        <v>33400</v>
      </c>
      <c r="D47" s="9"/>
      <c r="E47" s="9"/>
    </row>
    <row r="48" spans="1:5" ht="14.25">
      <c r="A48" s="48" t="s">
        <v>153</v>
      </c>
      <c r="B48" s="52" t="s">
        <v>172</v>
      </c>
      <c r="C48" s="52" t="s">
        <v>311</v>
      </c>
      <c r="D48" s="9"/>
      <c r="E48" s="9"/>
    </row>
    <row r="49" spans="1:5" ht="14.25">
      <c r="A49" s="50" t="s">
        <v>154</v>
      </c>
      <c r="B49" s="49">
        <v>3775</v>
      </c>
      <c r="C49" s="49">
        <v>30200</v>
      </c>
      <c r="D49" s="9"/>
      <c r="E49" s="9"/>
    </row>
    <row r="50" spans="1:5" ht="14.25">
      <c r="A50" s="48" t="s">
        <v>155</v>
      </c>
      <c r="B50" s="49">
        <v>3575</v>
      </c>
      <c r="C50" s="49">
        <v>28600</v>
      </c>
      <c r="D50" s="9"/>
      <c r="E50" s="9"/>
    </row>
    <row r="51" spans="1:5" ht="14.25">
      <c r="A51" s="48" t="s">
        <v>156</v>
      </c>
      <c r="B51" s="52" t="s">
        <v>172</v>
      </c>
      <c r="C51" s="52" t="s">
        <v>311</v>
      </c>
      <c r="D51" s="9"/>
      <c r="E51" s="9"/>
    </row>
    <row r="52" spans="1:5" ht="14.25">
      <c r="A52" s="48" t="s">
        <v>157</v>
      </c>
      <c r="B52" s="49">
        <v>3512.5</v>
      </c>
      <c r="C52" s="49">
        <v>28100</v>
      </c>
      <c r="D52" s="9"/>
      <c r="E52" s="9"/>
    </row>
    <row r="53" spans="1:5" ht="14.25">
      <c r="A53" s="48" t="s">
        <v>158</v>
      </c>
      <c r="B53" s="49">
        <v>2400</v>
      </c>
      <c r="C53" s="49">
        <v>19200</v>
      </c>
      <c r="D53" s="9"/>
      <c r="E53" s="9"/>
    </row>
    <row r="54" spans="1:5" ht="14.25">
      <c r="A54" s="50" t="s">
        <v>159</v>
      </c>
      <c r="B54" s="49">
        <v>2250</v>
      </c>
      <c r="C54" s="49">
        <v>18000</v>
      </c>
      <c r="D54" s="9"/>
      <c r="E54" s="9"/>
    </row>
  </sheetData>
  <phoneticPr fontId="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5"/>
  <sheetViews>
    <sheetView workbookViewId="0">
      <selection activeCell="F19" sqref="F19"/>
    </sheetView>
  </sheetViews>
  <sheetFormatPr defaultRowHeight="13.5"/>
  <cols>
    <col min="2" max="2" width="19.875" customWidth="1"/>
  </cols>
  <sheetData>
    <row r="1" spans="1:5">
      <c r="A1" s="4" t="s">
        <v>2</v>
      </c>
      <c r="B1" s="4" t="s">
        <v>4</v>
      </c>
      <c r="C1" s="4" t="s">
        <v>5</v>
      </c>
      <c r="D1" s="4" t="s">
        <v>8</v>
      </c>
      <c r="E1" s="4" t="s">
        <v>10</v>
      </c>
    </row>
    <row r="2" spans="1:5">
      <c r="A2" t="s">
        <v>18</v>
      </c>
      <c r="B2" t="s">
        <v>70</v>
      </c>
      <c r="C2" t="s">
        <v>19</v>
      </c>
      <c r="D2" t="s">
        <v>20</v>
      </c>
      <c r="E2" t="s">
        <v>21</v>
      </c>
    </row>
    <row r="3" spans="1:5">
      <c r="A3" t="s">
        <v>22</v>
      </c>
      <c r="B3" t="s">
        <v>23</v>
      </c>
      <c r="C3" t="s">
        <v>24</v>
      </c>
      <c r="D3" t="s">
        <v>25</v>
      </c>
      <c r="E3" t="s">
        <v>26</v>
      </c>
    </row>
    <row r="4" spans="1:5">
      <c r="A4" t="s">
        <v>27</v>
      </c>
      <c r="B4" t="s">
        <v>28</v>
      </c>
      <c r="C4" t="s">
        <v>29</v>
      </c>
      <c r="D4" t="s">
        <v>30</v>
      </c>
      <c r="E4" t="s">
        <v>31</v>
      </c>
    </row>
    <row r="5" spans="1:5">
      <c r="A5" t="s">
        <v>32</v>
      </c>
      <c r="B5" t="s">
        <v>33</v>
      </c>
      <c r="D5" t="s">
        <v>34</v>
      </c>
      <c r="E5" t="s">
        <v>35</v>
      </c>
    </row>
    <row r="6" spans="1:5">
      <c r="A6" t="s">
        <v>36</v>
      </c>
      <c r="B6" t="s">
        <v>75</v>
      </c>
      <c r="D6" t="s">
        <v>37</v>
      </c>
      <c r="E6" t="s">
        <v>38</v>
      </c>
    </row>
    <row r="7" spans="1:5">
      <c r="B7" t="s">
        <v>76</v>
      </c>
      <c r="D7" t="s">
        <v>39</v>
      </c>
      <c r="E7" t="s">
        <v>40</v>
      </c>
    </row>
    <row r="8" spans="1:5">
      <c r="B8" t="s">
        <v>77</v>
      </c>
      <c r="D8" t="s">
        <v>41</v>
      </c>
    </row>
    <row r="9" spans="1:5">
      <c r="B9" t="s">
        <v>78</v>
      </c>
    </row>
    <row r="10" spans="1:5">
      <c r="B10" t="s">
        <v>79</v>
      </c>
    </row>
    <row r="11" spans="1:5">
      <c r="A11" t="s">
        <v>73</v>
      </c>
      <c r="B11" t="s">
        <v>80</v>
      </c>
      <c r="C11" t="s">
        <v>71</v>
      </c>
      <c r="D11" t="s">
        <v>72</v>
      </c>
      <c r="E11" t="s">
        <v>74</v>
      </c>
    </row>
    <row r="12" spans="1:5">
      <c r="B12" t="s">
        <v>81</v>
      </c>
    </row>
    <row r="13" spans="1:5">
      <c r="B13" t="s">
        <v>82</v>
      </c>
    </row>
    <row r="14" spans="1:5">
      <c r="B14" t="s">
        <v>83</v>
      </c>
    </row>
    <row r="15" spans="1:5">
      <c r="B15" t="s">
        <v>84</v>
      </c>
    </row>
    <row r="16" spans="1:5">
      <c r="B16" t="s">
        <v>42</v>
      </c>
    </row>
    <row r="17" spans="2:2">
      <c r="B17" t="s">
        <v>43</v>
      </c>
    </row>
    <row r="18" spans="2:2">
      <c r="B18" t="s">
        <v>85</v>
      </c>
    </row>
    <row r="19" spans="2:2">
      <c r="B19" t="s">
        <v>44</v>
      </c>
    </row>
    <row r="20" spans="2:2">
      <c r="B20" t="s">
        <v>86</v>
      </c>
    </row>
    <row r="21" spans="2:2">
      <c r="B21" t="s">
        <v>87</v>
      </c>
    </row>
    <row r="22" spans="2:2">
      <c r="B22" t="s">
        <v>45</v>
      </c>
    </row>
    <row r="23" spans="2:2">
      <c r="B23" t="s">
        <v>46</v>
      </c>
    </row>
    <row r="24" spans="2:2">
      <c r="B24" t="s">
        <v>88</v>
      </c>
    </row>
    <row r="25" spans="2:2">
      <c r="B25" t="s">
        <v>89</v>
      </c>
    </row>
    <row r="26" spans="2:2">
      <c r="B26" t="s">
        <v>47</v>
      </c>
    </row>
    <row r="27" spans="2:2">
      <c r="B27" t="s">
        <v>48</v>
      </c>
    </row>
    <row r="28" spans="2:2">
      <c r="B28" t="s">
        <v>49</v>
      </c>
    </row>
    <row r="29" spans="2:2">
      <c r="B29" t="s">
        <v>50</v>
      </c>
    </row>
    <row r="30" spans="2:2">
      <c r="B30" t="s">
        <v>51</v>
      </c>
    </row>
    <row r="31" spans="2:2">
      <c r="B31" t="s">
        <v>52</v>
      </c>
    </row>
    <row r="32" spans="2:2">
      <c r="B32" t="s">
        <v>53</v>
      </c>
    </row>
    <row r="33" spans="2:2">
      <c r="B33" t="s">
        <v>90</v>
      </c>
    </row>
    <row r="34" spans="2:2">
      <c r="B34" t="s">
        <v>91</v>
      </c>
    </row>
    <row r="35" spans="2:2">
      <c r="B35" t="s">
        <v>92</v>
      </c>
    </row>
    <row r="36" spans="2:2">
      <c r="B36" t="s">
        <v>93</v>
      </c>
    </row>
    <row r="37" spans="2:2">
      <c r="B37" t="s">
        <v>54</v>
      </c>
    </row>
    <row r="38" spans="2:2">
      <c r="B38" t="s">
        <v>94</v>
      </c>
    </row>
    <row r="39" spans="2:2">
      <c r="B39" t="s">
        <v>95</v>
      </c>
    </row>
    <row r="40" spans="2:2">
      <c r="B40" t="s">
        <v>96</v>
      </c>
    </row>
    <row r="41" spans="2:2">
      <c r="B41" t="s">
        <v>97</v>
      </c>
    </row>
    <row r="42" spans="2:2">
      <c r="B42" t="s">
        <v>98</v>
      </c>
    </row>
    <row r="43" spans="2:2">
      <c r="B43" t="s">
        <v>99</v>
      </c>
    </row>
    <row r="44" spans="2:2">
      <c r="B44" t="s">
        <v>100</v>
      </c>
    </row>
    <row r="45" spans="2:2">
      <c r="B45" t="s">
        <v>101</v>
      </c>
    </row>
    <row r="46" spans="2:2">
      <c r="B46" t="s">
        <v>102</v>
      </c>
    </row>
    <row r="47" spans="2:2">
      <c r="B47" t="s">
        <v>103</v>
      </c>
    </row>
    <row r="48" spans="2:2">
      <c r="B48" t="s">
        <v>104</v>
      </c>
    </row>
    <row r="49" spans="2:2">
      <c r="B49" t="s">
        <v>105</v>
      </c>
    </row>
    <row r="50" spans="2:2">
      <c r="B50" t="s">
        <v>106</v>
      </c>
    </row>
    <row r="51" spans="2:2">
      <c r="B51" t="s">
        <v>107</v>
      </c>
    </row>
    <row r="52" spans="2:2">
      <c r="B52" t="s">
        <v>55</v>
      </c>
    </row>
    <row r="53" spans="2:2">
      <c r="B53" t="s">
        <v>56</v>
      </c>
    </row>
    <row r="55" spans="2:2">
      <c r="B55" t="str">
        <f>B2&amp;B3&amp;B4&amp;B5&amp;B6&amp;B7&amp;B8&amp;B9&amp;B10&amp;B11&amp;B12&amp;B13&amp;B14&amp;B15&amp;B16&amp;B17&amp;B18&amp;B19&amp;B20&amp;B21&amp;B22&amp;B23&amp;B24&amp;B25&amp;B26&amp;B27&amp;B28&amp;B29&amp;B30&amp;B31&amp;B32&amp;B33&amp;B34&amp;B35&amp;B36&amp;B37&amp;B38&amp;B39&amp;B40&amp;B41&amp;B42&amp;B43&amp;B44&amp;B45&amp;B46&amp;B47&amp;B48&amp;B49&amp;B50&amp;B51&amp;B52&amp;B53</f>
        <v>現場代理人等特殊作業員普通作業員軽作業員造園工法面工とび工石工ブロック工電工鉄筋工鉄骨工塗装工溶接工運転手（特殊）運転手（一般）潜かん工潜かん世話役さく岩工トンネル特殊工トンネル作業員トンネル世話役橋りょう特殊工橋りょう塗装工橋りょう世話役土木一般世話役高級船員普通船員潜水士潜水連絡員潜水送気員山林砂防工軌道工型わく工大工左官配管工はつり工防水工板金工タイル工サッシ工屋根ふき工内装工ガラス工建具工ダクト工保温工建築ブロック工設備機械工交通誘導員Ａ交通誘導員Ｂ</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様式第2号</vt:lpstr>
      <vt:lpstr>記入例</vt:lpstr>
      <vt:lpstr>記入要領</vt:lpstr>
      <vt:lpstr>注意点</vt:lpstr>
      <vt:lpstr>職種説明</vt:lpstr>
      <vt:lpstr>単価一覧表</vt:lpstr>
      <vt:lpstr>ドロップダウン</vt:lpstr>
      <vt:lpstr>記入例!Print_Area</vt:lpstr>
      <vt:lpstr>様式第2号!Print_Area</vt:lpstr>
      <vt:lpstr>職種説明!Print_Titles</vt:lpstr>
    </vt:vector>
  </TitlesOfParts>
  <Company>朝霞市役所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朝霞市役所</dc:creator>
  <cp:lastModifiedBy>山﨑 大雅</cp:lastModifiedBy>
  <cp:lastPrinted>2026-09-29T23:58:23Z</cp:lastPrinted>
  <dcterms:created xsi:type="dcterms:W3CDTF">2019-09-17T02:04:19Z</dcterms:created>
  <dcterms:modified xsi:type="dcterms:W3CDTF">2026-09-30T01:22:53Z</dcterms:modified>
</cp:coreProperties>
</file>